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<sst xmlns="http://schemas.openxmlformats.org/spreadsheetml/2006/main" count="538" uniqueCount="190">
  <si>
    <t xml:space="preserve">SITUATIA CLĂDIRILOR  CENTRALELOR TERMICE - S.C. ENERGOMUR S.A. </t>
  </si>
  <si>
    <t xml:space="preserve">Nr. Crt. </t>
  </si>
  <si>
    <t>Denumire imobil</t>
  </si>
  <si>
    <t>Adresa- Tg.Mures</t>
  </si>
  <si>
    <t>Nr. inventar</t>
  </si>
  <si>
    <t>Date identificare CF</t>
  </si>
  <si>
    <t>Proprietatea/act de dobândire</t>
  </si>
  <si>
    <t>Regim de construcţie</t>
  </si>
  <si>
    <t>Data PIF</t>
  </si>
  <si>
    <t>Suprafata totala conform CF mp</t>
  </si>
  <si>
    <t xml:space="preserve">Suprafaţa </t>
  </si>
  <si>
    <t>Valoare de inventar (lei)</t>
  </si>
  <si>
    <t>Valoare ramasă (lei)</t>
  </si>
  <si>
    <t>Valoare evaluată (lei)</t>
  </si>
  <si>
    <t>Ipoteci / garanţii</t>
  </si>
  <si>
    <t>Observaţii</t>
  </si>
  <si>
    <t>încadrare / categorie</t>
  </si>
  <si>
    <t xml:space="preserve"> desfasurată mp</t>
  </si>
  <si>
    <t>ocupată    mp</t>
  </si>
  <si>
    <t>CT Mureşeni nr.III.</t>
  </si>
  <si>
    <t>Str. Acarului nr.1</t>
  </si>
  <si>
    <t>CF 123259 cad.2915 top.545/1/1/8/1/2/1</t>
  </si>
  <si>
    <t>Întabulat Energo HCL 128/2006</t>
  </si>
  <si>
    <t>P</t>
  </si>
  <si>
    <t>31.10.1991</t>
  </si>
  <si>
    <t>BCR gr.I;  MFP gr II</t>
  </si>
  <si>
    <t>gradul 1, se propune ptr. a se păstra la Consiliul Local</t>
  </si>
  <si>
    <t xml:space="preserve">CT Mureşeni nr.IV </t>
  </si>
  <si>
    <t>Str. Cisnădiei nr.1</t>
  </si>
  <si>
    <t>CF.127715/N cad.2708 top.545/1/1/8/1/1</t>
  </si>
  <si>
    <t>31.12.1999</t>
  </si>
  <si>
    <t xml:space="preserve">MFP </t>
  </si>
  <si>
    <t>neinteresant ptr. Consiliul Local</t>
  </si>
  <si>
    <t>CT Aleea Carpaţi nr. I</t>
  </si>
  <si>
    <t>Aleea Carpaţi nr.31</t>
  </si>
  <si>
    <t>CF.127720/N cad.2709 top.5702/1/1/1/1/1/1</t>
  </si>
  <si>
    <t>01.05.1964</t>
  </si>
  <si>
    <t>Post trafo înglobat</t>
  </si>
  <si>
    <t>Magazia metalică (CT Aleea Carpaţi nr. I)</t>
  </si>
  <si>
    <t>Aleea Carpaţi nr. 31</t>
  </si>
  <si>
    <t>CF 127720 cad 2709 top 5702/1/1/1/1/1/1</t>
  </si>
  <si>
    <t>CT Aleea Carpaţi nr.II</t>
  </si>
  <si>
    <t>Aleea Carpaţi nr.47</t>
  </si>
  <si>
    <t>CF.123336 cad.2705 top.5702/1/1/1/1/1/2/1</t>
  </si>
  <si>
    <t>01.05.1966</t>
  </si>
  <si>
    <t>BCR</t>
  </si>
  <si>
    <t>de păstrat, centrala este concesionată de E-Star</t>
  </si>
  <si>
    <t>CT Aleea Carpaţi nr.III</t>
  </si>
  <si>
    <t>Aleea Carpaţi nr.5</t>
  </si>
  <si>
    <t>CF.123350-C1-U1 top.4985/2/4/CT</t>
  </si>
  <si>
    <t>S</t>
  </si>
  <si>
    <t>30.11.1966</t>
  </si>
  <si>
    <t>14/299</t>
  </si>
  <si>
    <t>neinteresant ptr. Consiliul Local, este la subsolul blocului</t>
  </si>
  <si>
    <t>CT Secuilor Martiri</t>
  </si>
  <si>
    <t>Str. Secuilor Martiri nr.5/B</t>
  </si>
  <si>
    <t>CF.123341-C1-U1 top.2092/8/CT</t>
  </si>
  <si>
    <t>30.11.1964</t>
  </si>
  <si>
    <t>20/353</t>
  </si>
  <si>
    <t>CT Nicolae Bălcescu</t>
  </si>
  <si>
    <t>Str.Nicolae Bălcescu nr.10</t>
  </si>
  <si>
    <t>CF.123366 cad.3149 top.4712/a/13</t>
  </si>
  <si>
    <t>30.11.1965</t>
  </si>
  <si>
    <t>CT Aleea Cornişa</t>
  </si>
  <si>
    <t>Aleea Cornişa nr.14</t>
  </si>
  <si>
    <t>CF.123306 cad.3153 tp.2535/1/1/3;2536/1/1/3</t>
  </si>
  <si>
    <t>01.10.1969</t>
  </si>
  <si>
    <t>CT Republicii</t>
  </si>
  <si>
    <t>Str. Mărăşti nr.37</t>
  </si>
  <si>
    <t>CF.123365 cad.2913 tp.2378/1/1/1;2378/2/2/1</t>
  </si>
  <si>
    <t>31.10.1994</t>
  </si>
  <si>
    <t>CT Păcii</t>
  </si>
  <si>
    <t>Aleea Construct.nr.5</t>
  </si>
  <si>
    <t>CF.123335 cad.2738 top.2100/29;2100/73/1</t>
  </si>
  <si>
    <t>S + P</t>
  </si>
  <si>
    <t>01.12.1980</t>
  </si>
  <si>
    <t>CT Mihai Viteazul</t>
  </si>
  <si>
    <t>Str. Mihai Viteazul nr.27/A</t>
  </si>
  <si>
    <t>CF.123362 cad.2821 top.2587/5/1</t>
  </si>
  <si>
    <t>30.11.1963</t>
  </si>
  <si>
    <t>CT. Libertăţii nr.I</t>
  </si>
  <si>
    <t>Str. Libertăţii nr.105</t>
  </si>
  <si>
    <t>CF.126920/N cad.2715 top.4851/3/2/1/1</t>
  </si>
  <si>
    <t>01.12.1966</t>
  </si>
  <si>
    <t>MFP</t>
  </si>
  <si>
    <t>CT. Libertăţii nr. II</t>
  </si>
  <si>
    <t>Str .Libertăţii nr.60A</t>
  </si>
  <si>
    <t>CF.123337 cad.2910 top.4851/3/2/1/2/1</t>
  </si>
  <si>
    <t>30.06.2003</t>
  </si>
  <si>
    <t>CT Bodor Peter</t>
  </si>
  <si>
    <t>Str. Bodor Peter nr.8</t>
  </si>
  <si>
    <t>CF.123363 cad.2937 top.4736/1/2/2/1;         4735/2/4/2/2/1; 4735/2/5/1/2/1</t>
  </si>
  <si>
    <t>DS</t>
  </si>
  <si>
    <t>01.01.1965</t>
  </si>
  <si>
    <t>neinteresant ptr. Consiliul Local este la demisol</t>
  </si>
  <si>
    <t>CT Săvineşti</t>
  </si>
  <si>
    <t>Aleea Săvineşti nr.6</t>
  </si>
  <si>
    <t>CF.123303 cad.2744 top.4869/1/2/1/1/1</t>
  </si>
  <si>
    <t>01.10.1970</t>
  </si>
  <si>
    <t>gradul 2, se propune ptr. a se păstra la Consiliul Local</t>
  </si>
  <si>
    <t>CT Gării</t>
  </si>
  <si>
    <t>P-ţa Gării nr.2</t>
  </si>
  <si>
    <t>CF.127955/N cad.2714      top.4789/1/2/1</t>
  </si>
  <si>
    <t>01.11.1974</t>
  </si>
  <si>
    <t>CT Cărămidărie</t>
  </si>
  <si>
    <t>Str.Gheorghe Marinescu nr.49</t>
  </si>
  <si>
    <t>CF.127714 cad.2706            top.2501/17/1</t>
  </si>
  <si>
    <t>01.12.1978</t>
  </si>
  <si>
    <t>Clădirea CT Tudor             Vladimirescu nr.IX.</t>
  </si>
  <si>
    <t>Aleea Covasna nr.1</t>
  </si>
  <si>
    <t>CF.125359 cad.2739 top.3755/39; 3755/40/1</t>
  </si>
  <si>
    <t>Întabulat Energo HCL 344/2009</t>
  </si>
  <si>
    <t>01.12.1986</t>
  </si>
  <si>
    <t>Clădirea CT Tudor               Vladimirescu nr.VIII</t>
  </si>
  <si>
    <t>Str .Banat nr.23</t>
  </si>
  <si>
    <t>CF.125369  top.3735/55</t>
  </si>
  <si>
    <t>Întabulat Energo  HCL 344/2009</t>
  </si>
  <si>
    <t>01.08.1983</t>
  </si>
  <si>
    <t>Clădirea CT Tudor              Vladimirescu nr.II.</t>
  </si>
  <si>
    <t>Str. Moldovei nr.18</t>
  </si>
  <si>
    <t>CF.125377 cad.2746 top.3511/406/1/1/1</t>
  </si>
  <si>
    <t>Întabulat Mun. Tg.Mures</t>
  </si>
  <si>
    <t>01.10.1967</t>
  </si>
  <si>
    <t xml:space="preserve">MFP               </t>
  </si>
  <si>
    <t>HCL 344/2009</t>
  </si>
  <si>
    <t>Clădirea CT Tudor               Vladimirescu nr.X.</t>
  </si>
  <si>
    <t>B-dul. Pandurilor nr.3</t>
  </si>
  <si>
    <t>CF.125383 cad.2741 top. 3820/20;3820/1/1/1/2/1</t>
  </si>
  <si>
    <t>Întabulat Mun. Tg. Mures</t>
  </si>
  <si>
    <t>Clădirea CT Tudor             Vladimirescu nr.XI.</t>
  </si>
  <si>
    <t>B-dul 1 Dec. 1918 nr.33</t>
  </si>
  <si>
    <t>CF.125374 cad.2747  top.1083/7/1</t>
  </si>
  <si>
    <t>S + D + P</t>
  </si>
  <si>
    <t>01.12.1987</t>
  </si>
  <si>
    <t>CT Prefabricată Tineretului</t>
  </si>
  <si>
    <t>Str.Tineretului nr.1-4</t>
  </si>
  <si>
    <t>-</t>
  </si>
  <si>
    <t>de întabulat cf.</t>
  </si>
  <si>
    <t>container</t>
  </si>
  <si>
    <t>21.12.2008</t>
  </si>
  <si>
    <t>CT Aurel Filimon</t>
  </si>
  <si>
    <t>în curs de întăbulare</t>
  </si>
  <si>
    <t>Staţie solară</t>
  </si>
  <si>
    <t>Str. Rămurelelor nr. 2</t>
  </si>
  <si>
    <t>Post trafo Tudor                   Vladimirescu nr. VIII</t>
  </si>
  <si>
    <t>CF.125369 top.3735/55</t>
  </si>
  <si>
    <t>evaluat împreună     cu CT</t>
  </si>
  <si>
    <t>Post trafo Tudor                Vladimirescu nr. IX</t>
  </si>
  <si>
    <t>CF125375 cad 2740 top 3755</t>
  </si>
  <si>
    <t>Post trafo Tudor                  Vladimirescu nr.XI</t>
  </si>
  <si>
    <t>CF 125372 cad 2748 top 1083</t>
  </si>
  <si>
    <t>CT Bartok Bela  U 1</t>
  </si>
  <si>
    <t>Pta Teatrului nr. U 1</t>
  </si>
  <si>
    <t xml:space="preserve"> -</t>
  </si>
  <si>
    <t>Contract delegare gestiune 2275/2006</t>
  </si>
  <si>
    <t>neinteresant ptr. Consiliul Local, este la demisol</t>
  </si>
  <si>
    <t>TOTAL</t>
  </si>
  <si>
    <t>12 poziţii</t>
  </si>
  <si>
    <t>18 poziţii</t>
  </si>
  <si>
    <t>gradul 1,2, se propune ptr. a se păstra la Consiliul Local</t>
  </si>
  <si>
    <t>Anexa la Procesul verbal nr........../21.11.2011</t>
  </si>
  <si>
    <t>str. Aurel Filimon nr.15</t>
  </si>
  <si>
    <t>At.confecţii metalice+birouri-corp F</t>
  </si>
  <si>
    <t>S + P + E</t>
  </si>
  <si>
    <t>Str. Kos Karoly nr. 1/B</t>
  </si>
  <si>
    <t>CF 128554 cad 2678 Top. 2373/2/1 2374/2/1 2375/1/2/1 2376/1/2/1 5784/1/1/8/1/1/2/1/1 5700/2/1/1</t>
  </si>
  <si>
    <t>BCR gr.I  MFP gr II</t>
  </si>
  <si>
    <t>Întabulat Energo HCL344/2009</t>
  </si>
  <si>
    <t>Întabulat Energo HCL 42/2001, 179/2001</t>
  </si>
  <si>
    <t>Valoare evaluată clădire             (lei)</t>
  </si>
  <si>
    <t xml:space="preserve">Menţi-uni </t>
  </si>
  <si>
    <t>Observaţii comisie încadrare / categorie</t>
  </si>
  <si>
    <t>de întabulat cf. HCL 344/2009</t>
  </si>
  <si>
    <t>Comun cu bloc de locuinţe</t>
  </si>
  <si>
    <t>Domeniul Public</t>
  </si>
  <si>
    <t>Proprietate teren Municipiul Tg. Mureş</t>
  </si>
  <si>
    <t xml:space="preserve">Domeniul Privat </t>
  </si>
  <si>
    <t>Clădirea CT Tudor Vladimirescu nr.II.</t>
  </si>
  <si>
    <t>Întabulat Mun. Tg.Mures HCL 344/2009</t>
  </si>
  <si>
    <t xml:space="preserve">MFP  </t>
  </si>
  <si>
    <t>Clădirea CT Tudor  Vladimirescu nr.X.</t>
  </si>
  <si>
    <t>Întabulat Mun. Tg. Mures HCL 344/2009</t>
  </si>
  <si>
    <t>Clădirea CT Tudor  Vladimirescu nr.XI.</t>
  </si>
  <si>
    <t>SC Energomur SA</t>
  </si>
  <si>
    <t>Situaţia clădirilor  în proprietatea SC ENERGOMUR SA -societate în faliment</t>
  </si>
  <si>
    <t>Anexă</t>
  </si>
  <si>
    <t>Intocmit</t>
  </si>
  <si>
    <t>sing. Kovacs Gizella</t>
  </si>
  <si>
    <t xml:space="preserve">    ing. Mărginean Măriuţa</t>
  </si>
  <si>
    <t>Valoare evaluată teren           (Euro)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</si>
</sst>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3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wrapText="1"/>
    </xf>
    <xf numFmtId="3" fontId="1" fillId="35" borderId="10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4" fontId="1" fillId="35" borderId="10" xfId="0" applyNumberFormat="1" applyFont="1" applyFill="1" applyBorder="1" applyAlignment="1">
      <alignment horizontal="right"/>
    </xf>
    <xf numFmtId="4" fontId="1" fillId="35" borderId="0" xfId="0" applyNumberFormat="1" applyFont="1" applyFill="1" applyAlignment="1">
      <alignment horizontal="right"/>
    </xf>
    <xf numFmtId="0" fontId="1" fillId="34" borderId="12" xfId="0" applyFont="1" applyFill="1" applyBorder="1" applyAlignment="1">
      <alignment horizontal="right" wrapText="1"/>
    </xf>
    <xf numFmtId="4" fontId="1" fillId="34" borderId="12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left" wrapText="1"/>
    </xf>
    <xf numFmtId="3" fontId="1" fillId="36" borderId="10" xfId="0" applyNumberFormat="1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wrapText="1"/>
    </xf>
    <xf numFmtId="4" fontId="1" fillId="36" borderId="10" xfId="0" applyNumberFormat="1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3" fontId="1" fillId="35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3" fontId="1" fillId="37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0" fillId="38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4" fontId="1" fillId="35" borderId="1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/>
    </xf>
    <xf numFmtId="0" fontId="1" fillId="35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3" fontId="1" fillId="35" borderId="10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right" wrapText="1"/>
    </xf>
    <xf numFmtId="0" fontId="1" fillId="35" borderId="12" xfId="0" applyFont="1" applyFill="1" applyBorder="1" applyAlignment="1">
      <alignment horizontal="right" wrapText="1"/>
    </xf>
    <xf numFmtId="1" fontId="1" fillId="35" borderId="10" xfId="0" applyNumberFormat="1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3" fontId="1" fillId="34" borderId="12" xfId="0" applyNumberFormat="1" applyFont="1" applyFill="1" applyBorder="1" applyAlignment="1">
      <alignment horizontal="center" wrapText="1"/>
    </xf>
    <xf numFmtId="3" fontId="1" fillId="34" borderId="11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3" fontId="1" fillId="34" borderId="12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left" wrapText="1"/>
    </xf>
    <xf numFmtId="3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150" zoomScaleNormal="150" zoomScalePageLayoutView="0" workbookViewId="0" topLeftCell="B1">
      <selection activeCell="E38" sqref="E38"/>
    </sheetView>
  </sheetViews>
  <sheetFormatPr defaultColWidth="9.140625" defaultRowHeight="12.75"/>
  <cols>
    <col min="2" max="2" width="3.8515625" style="0" customWidth="1"/>
    <col min="3" max="3" width="16.7109375" style="0" customWidth="1"/>
    <col min="4" max="4" width="5.140625" style="0" customWidth="1"/>
    <col min="5" max="5" width="14.140625" style="0" customWidth="1"/>
    <col min="6" max="6" width="8.421875" style="0" customWidth="1"/>
    <col min="7" max="7" width="20.57421875" style="0" customWidth="1"/>
    <col min="8" max="8" width="12.00390625" style="0" customWidth="1"/>
    <col min="14" max="14" width="10.7109375" style="0" customWidth="1"/>
    <col min="15" max="16" width="9.8515625" style="0" customWidth="1"/>
    <col min="19" max="19" width="18.57421875" style="0" customWidth="1"/>
  </cols>
  <sheetData>
    <row r="1" spans="2:20" ht="12.75">
      <c r="B1" s="1"/>
      <c r="C1" s="2"/>
      <c r="D1" s="2"/>
      <c r="E1" s="3"/>
      <c r="F1" s="4"/>
      <c r="G1" s="5"/>
      <c r="H1" s="5"/>
      <c r="I1" s="5"/>
      <c r="J1" s="4"/>
      <c r="K1" s="5"/>
      <c r="L1" s="5"/>
      <c r="M1" s="5"/>
      <c r="N1" s="5"/>
      <c r="O1" s="5"/>
      <c r="P1" s="6"/>
      <c r="Q1" s="7"/>
      <c r="R1" s="7"/>
      <c r="S1" s="7"/>
      <c r="T1" s="1"/>
    </row>
    <row r="2" spans="2:20" ht="15.75">
      <c r="B2" s="1"/>
      <c r="C2" s="2"/>
      <c r="D2" s="2"/>
      <c r="E2" s="3"/>
      <c r="F2" s="228"/>
      <c r="G2" s="228"/>
      <c r="H2" s="228"/>
      <c r="I2" s="228"/>
      <c r="J2" s="228"/>
      <c r="K2" s="228"/>
      <c r="L2" s="228"/>
      <c r="M2" s="228"/>
      <c r="N2" s="168" t="s">
        <v>160</v>
      </c>
      <c r="O2" s="168"/>
      <c r="P2" s="169"/>
      <c r="Q2" s="169"/>
      <c r="R2" s="169"/>
      <c r="S2" s="169"/>
      <c r="T2" s="1"/>
    </row>
    <row r="3" spans="2:20" ht="12.75">
      <c r="B3" s="1"/>
      <c r="C3" s="2"/>
      <c r="D3" s="2"/>
      <c r="E3" s="3"/>
      <c r="F3" s="228" t="s">
        <v>0</v>
      </c>
      <c r="G3" s="228"/>
      <c r="H3" s="228"/>
      <c r="I3" s="228"/>
      <c r="J3" s="228"/>
      <c r="K3" s="228"/>
      <c r="L3" s="228"/>
      <c r="M3" s="228"/>
      <c r="N3" s="8"/>
      <c r="O3" s="8"/>
      <c r="P3" s="6"/>
      <c r="Q3" s="7"/>
      <c r="R3" s="7"/>
      <c r="S3" s="7"/>
      <c r="T3" s="1"/>
    </row>
    <row r="4" spans="2:20" ht="12.75">
      <c r="B4" s="1"/>
      <c r="C4" s="2"/>
      <c r="D4" s="2"/>
      <c r="E4" s="1"/>
      <c r="F4" s="4"/>
      <c r="G4" s="1"/>
      <c r="H4" s="1"/>
      <c r="I4" s="1"/>
      <c r="J4" s="4"/>
      <c r="K4" s="1"/>
      <c r="L4" s="1"/>
      <c r="M4" s="9"/>
      <c r="N4" s="9"/>
      <c r="O4" s="9"/>
      <c r="P4" s="9"/>
      <c r="Q4" s="7"/>
      <c r="R4" s="7"/>
      <c r="S4" s="7"/>
      <c r="T4" s="1"/>
    </row>
    <row r="5" spans="2:20" ht="12.75">
      <c r="B5" s="223" t="s">
        <v>1</v>
      </c>
      <c r="C5" s="223" t="s">
        <v>2</v>
      </c>
      <c r="D5" s="10"/>
      <c r="E5" s="223" t="s">
        <v>3</v>
      </c>
      <c r="F5" s="226" t="s">
        <v>4</v>
      </c>
      <c r="G5" s="223" t="s">
        <v>5</v>
      </c>
      <c r="H5" s="223" t="s">
        <v>6</v>
      </c>
      <c r="I5" s="223" t="s">
        <v>7</v>
      </c>
      <c r="J5" s="226" t="s">
        <v>8</v>
      </c>
      <c r="K5" s="223" t="s">
        <v>9</v>
      </c>
      <c r="L5" s="224" t="s">
        <v>10</v>
      </c>
      <c r="M5" s="225"/>
      <c r="N5" s="226" t="s">
        <v>11</v>
      </c>
      <c r="O5" s="226" t="s">
        <v>12</v>
      </c>
      <c r="P5" s="222" t="s">
        <v>13</v>
      </c>
      <c r="Q5" s="223" t="s">
        <v>14</v>
      </c>
      <c r="R5" s="223" t="s">
        <v>15</v>
      </c>
      <c r="S5" s="223" t="s">
        <v>16</v>
      </c>
      <c r="T5" s="11"/>
    </row>
    <row r="6" spans="2:20" ht="36">
      <c r="B6" s="223"/>
      <c r="C6" s="223"/>
      <c r="D6" s="10"/>
      <c r="E6" s="223"/>
      <c r="F6" s="227"/>
      <c r="G6" s="223"/>
      <c r="H6" s="223"/>
      <c r="I6" s="223"/>
      <c r="J6" s="227"/>
      <c r="K6" s="223"/>
      <c r="L6" s="10" t="s">
        <v>17</v>
      </c>
      <c r="M6" s="10" t="s">
        <v>18</v>
      </c>
      <c r="N6" s="227"/>
      <c r="O6" s="227"/>
      <c r="P6" s="222"/>
      <c r="Q6" s="223"/>
      <c r="R6" s="223"/>
      <c r="S6" s="223"/>
      <c r="T6" s="11"/>
    </row>
    <row r="7" spans="2:20" ht="12.75">
      <c r="B7" s="12">
        <v>0</v>
      </c>
      <c r="C7" s="12">
        <v>1</v>
      </c>
      <c r="D7" s="12"/>
      <c r="E7" s="12">
        <v>2</v>
      </c>
      <c r="F7" s="13">
        <v>3</v>
      </c>
      <c r="G7" s="12">
        <v>4</v>
      </c>
      <c r="H7" s="12">
        <v>5</v>
      </c>
      <c r="I7" s="12">
        <v>6</v>
      </c>
      <c r="J7" s="13">
        <v>7</v>
      </c>
      <c r="K7" s="12">
        <v>8</v>
      </c>
      <c r="L7" s="12">
        <v>9</v>
      </c>
      <c r="M7" s="12">
        <v>10</v>
      </c>
      <c r="N7" s="13">
        <v>11</v>
      </c>
      <c r="O7" s="12">
        <v>12</v>
      </c>
      <c r="P7" s="14">
        <v>13</v>
      </c>
      <c r="Q7" s="12">
        <v>14</v>
      </c>
      <c r="R7" s="12">
        <v>15</v>
      </c>
      <c r="S7" s="12">
        <v>15</v>
      </c>
      <c r="T7" s="15"/>
    </row>
    <row r="8" spans="1:20" s="55" customFormat="1" ht="33" customHeight="1">
      <c r="A8" s="55">
        <v>1</v>
      </c>
      <c r="B8" s="56">
        <v>1</v>
      </c>
      <c r="C8" s="57" t="s">
        <v>19</v>
      </c>
      <c r="D8" s="57"/>
      <c r="E8" s="59" t="s">
        <v>20</v>
      </c>
      <c r="F8" s="60">
        <v>213341</v>
      </c>
      <c r="G8" s="56" t="s">
        <v>21</v>
      </c>
      <c r="H8" s="56" t="s">
        <v>22</v>
      </c>
      <c r="I8" s="56" t="s">
        <v>23</v>
      </c>
      <c r="J8" s="61" t="s">
        <v>24</v>
      </c>
      <c r="K8" s="56">
        <v>346</v>
      </c>
      <c r="L8" s="56">
        <v>331</v>
      </c>
      <c r="M8" s="56">
        <v>331</v>
      </c>
      <c r="N8" s="65">
        <v>399356.2</v>
      </c>
      <c r="O8" s="66">
        <v>190994.48</v>
      </c>
      <c r="P8" s="62">
        <v>261345.57</v>
      </c>
      <c r="Q8" s="59" t="s">
        <v>25</v>
      </c>
      <c r="R8" s="56"/>
      <c r="S8" s="56" t="s">
        <v>26</v>
      </c>
      <c r="T8" s="64">
        <v>1</v>
      </c>
    </row>
    <row r="9" spans="1:20" s="24" customFormat="1" ht="39" customHeight="1">
      <c r="A9" s="24">
        <v>2</v>
      </c>
      <c r="B9" s="25">
        <v>2</v>
      </c>
      <c r="C9" s="48" t="s">
        <v>27</v>
      </c>
      <c r="D9" s="48"/>
      <c r="E9" s="49" t="s">
        <v>28</v>
      </c>
      <c r="F9" s="50">
        <v>13373</v>
      </c>
      <c r="G9" s="25" t="s">
        <v>29</v>
      </c>
      <c r="H9" s="25" t="s">
        <v>22</v>
      </c>
      <c r="I9" s="53" t="s">
        <v>23</v>
      </c>
      <c r="J9" s="67" t="s">
        <v>30</v>
      </c>
      <c r="K9" s="53">
        <v>55</v>
      </c>
      <c r="L9" s="53">
        <v>55</v>
      </c>
      <c r="M9" s="53">
        <v>55</v>
      </c>
      <c r="N9" s="68">
        <v>72597.59</v>
      </c>
      <c r="O9" s="68">
        <v>42714.87</v>
      </c>
      <c r="P9" s="52">
        <v>37852.29</v>
      </c>
      <c r="Q9" s="25" t="s">
        <v>31</v>
      </c>
      <c r="R9" s="25"/>
      <c r="S9" s="25" t="s">
        <v>32</v>
      </c>
      <c r="T9" s="54">
        <v>0</v>
      </c>
    </row>
    <row r="10" spans="1:20" s="24" customFormat="1" ht="12.75">
      <c r="A10" s="24">
        <v>3</v>
      </c>
      <c r="B10" s="194">
        <v>3</v>
      </c>
      <c r="C10" s="198" t="s">
        <v>33</v>
      </c>
      <c r="D10" s="74"/>
      <c r="E10" s="200" t="s">
        <v>34</v>
      </c>
      <c r="F10" s="202">
        <v>211978</v>
      </c>
      <c r="G10" s="194" t="s">
        <v>35</v>
      </c>
      <c r="H10" s="194" t="s">
        <v>22</v>
      </c>
      <c r="I10" s="194" t="s">
        <v>23</v>
      </c>
      <c r="J10" s="204" t="s">
        <v>36</v>
      </c>
      <c r="K10" s="194">
        <v>305</v>
      </c>
      <c r="L10" s="194">
        <v>305</v>
      </c>
      <c r="M10" s="194">
        <v>305</v>
      </c>
      <c r="N10" s="192">
        <v>351896.04</v>
      </c>
      <c r="O10" s="192">
        <v>53545.08</v>
      </c>
      <c r="P10" s="192">
        <v>169804.16</v>
      </c>
      <c r="Q10" s="194" t="s">
        <v>25</v>
      </c>
      <c r="R10" s="217" t="s">
        <v>37</v>
      </c>
      <c r="S10" s="194" t="s">
        <v>32</v>
      </c>
      <c r="T10" s="181">
        <v>0</v>
      </c>
    </row>
    <row r="11" spans="2:20" s="24" customFormat="1" ht="12.75">
      <c r="B11" s="219"/>
      <c r="C11" s="220"/>
      <c r="D11" s="75"/>
      <c r="E11" s="221"/>
      <c r="F11" s="203"/>
      <c r="G11" s="216"/>
      <c r="H11" s="216"/>
      <c r="I11" s="195"/>
      <c r="J11" s="205"/>
      <c r="K11" s="195"/>
      <c r="L11" s="195"/>
      <c r="M11" s="195"/>
      <c r="N11" s="193"/>
      <c r="O11" s="193"/>
      <c r="P11" s="215"/>
      <c r="Q11" s="216"/>
      <c r="R11" s="218"/>
      <c r="S11" s="195"/>
      <c r="T11" s="181"/>
    </row>
    <row r="12" spans="2:20" s="24" customFormat="1" ht="39" customHeight="1">
      <c r="B12" s="76">
        <v>4</v>
      </c>
      <c r="C12" s="48" t="s">
        <v>38</v>
      </c>
      <c r="D12" s="48"/>
      <c r="E12" s="49" t="s">
        <v>39</v>
      </c>
      <c r="F12" s="77">
        <v>13398</v>
      </c>
      <c r="G12" s="25" t="s">
        <v>40</v>
      </c>
      <c r="H12" s="25" t="s">
        <v>22</v>
      </c>
      <c r="I12" s="76" t="s">
        <v>23</v>
      </c>
      <c r="J12" s="51">
        <v>1965</v>
      </c>
      <c r="K12" s="76">
        <v>18</v>
      </c>
      <c r="L12" s="76">
        <v>18</v>
      </c>
      <c r="M12" s="76">
        <v>18</v>
      </c>
      <c r="N12" s="78">
        <v>23663.6</v>
      </c>
      <c r="O12" s="78">
        <v>14782.36</v>
      </c>
      <c r="P12" s="52">
        <v>711</v>
      </c>
      <c r="Q12" s="25"/>
      <c r="R12" s="79"/>
      <c r="S12" s="25" t="s">
        <v>32</v>
      </c>
      <c r="T12" s="54">
        <v>0</v>
      </c>
    </row>
    <row r="13" spans="1:20" s="55" customFormat="1" ht="39.75" customHeight="1">
      <c r="A13" s="55">
        <v>4</v>
      </c>
      <c r="B13" s="56">
        <v>5</v>
      </c>
      <c r="C13" s="57" t="s">
        <v>41</v>
      </c>
      <c r="D13" s="57"/>
      <c r="E13" s="59" t="s">
        <v>42</v>
      </c>
      <c r="F13" s="60">
        <v>211979</v>
      </c>
      <c r="G13" s="56" t="s">
        <v>43</v>
      </c>
      <c r="H13" s="56" t="s">
        <v>22</v>
      </c>
      <c r="I13" s="69" t="s">
        <v>23</v>
      </c>
      <c r="J13" s="70" t="s">
        <v>44</v>
      </c>
      <c r="K13" s="69">
        <v>323</v>
      </c>
      <c r="L13" s="69">
        <v>323</v>
      </c>
      <c r="M13" s="69">
        <v>323</v>
      </c>
      <c r="N13" s="71">
        <v>381902.3</v>
      </c>
      <c r="O13" s="71">
        <v>81013.98</v>
      </c>
      <c r="P13" s="62">
        <v>169804.16</v>
      </c>
      <c r="Q13" s="56" t="s">
        <v>45</v>
      </c>
      <c r="R13" s="58" t="s">
        <v>37</v>
      </c>
      <c r="S13" s="58" t="s">
        <v>46</v>
      </c>
      <c r="T13" s="64">
        <v>1</v>
      </c>
    </row>
    <row r="14" spans="1:20" s="80" customFormat="1" ht="39" customHeight="1">
      <c r="A14" s="80">
        <v>5</v>
      </c>
      <c r="B14" s="81">
        <v>6</v>
      </c>
      <c r="C14" s="82" t="s">
        <v>47</v>
      </c>
      <c r="D14" s="82"/>
      <c r="E14" s="83" t="s">
        <v>48</v>
      </c>
      <c r="F14" s="84">
        <v>24163</v>
      </c>
      <c r="G14" s="81" t="s">
        <v>49</v>
      </c>
      <c r="H14" s="81" t="s">
        <v>22</v>
      </c>
      <c r="I14" s="81" t="s">
        <v>50</v>
      </c>
      <c r="J14" s="85" t="s">
        <v>51</v>
      </c>
      <c r="K14" s="81" t="s">
        <v>52</v>
      </c>
      <c r="L14" s="81">
        <v>49</v>
      </c>
      <c r="M14" s="81">
        <v>49</v>
      </c>
      <c r="N14" s="86">
        <v>80303.9</v>
      </c>
      <c r="O14" s="86">
        <v>4599.62</v>
      </c>
      <c r="P14" s="86">
        <v>41101.35</v>
      </c>
      <c r="Q14" s="81" t="s">
        <v>45</v>
      </c>
      <c r="R14" s="87"/>
      <c r="S14" s="81" t="s">
        <v>53</v>
      </c>
      <c r="T14" s="88">
        <v>0</v>
      </c>
    </row>
    <row r="15" spans="1:20" s="80" customFormat="1" ht="38.25" customHeight="1">
      <c r="A15" s="80">
        <v>6</v>
      </c>
      <c r="B15" s="81">
        <v>7</v>
      </c>
      <c r="C15" s="82" t="s">
        <v>54</v>
      </c>
      <c r="D15" s="82"/>
      <c r="E15" s="83" t="s">
        <v>55</v>
      </c>
      <c r="F15" s="84">
        <v>24161</v>
      </c>
      <c r="G15" s="81" t="s">
        <v>56</v>
      </c>
      <c r="H15" s="81" t="s">
        <v>22</v>
      </c>
      <c r="I15" s="81" t="s">
        <v>50</v>
      </c>
      <c r="J15" s="85" t="s">
        <v>57</v>
      </c>
      <c r="K15" s="81" t="s">
        <v>58</v>
      </c>
      <c r="L15" s="81">
        <v>353</v>
      </c>
      <c r="M15" s="81">
        <v>353</v>
      </c>
      <c r="N15" s="86">
        <v>307692.74</v>
      </c>
      <c r="O15" s="86">
        <v>26614.42</v>
      </c>
      <c r="P15" s="86">
        <v>155605</v>
      </c>
      <c r="Q15" s="81" t="s">
        <v>45</v>
      </c>
      <c r="R15" s="91" t="s">
        <v>37</v>
      </c>
      <c r="S15" s="81" t="s">
        <v>53</v>
      </c>
      <c r="T15" s="88">
        <v>0</v>
      </c>
    </row>
    <row r="16" spans="1:20" s="55" customFormat="1" ht="36.75" customHeight="1">
      <c r="A16" s="55">
        <v>7</v>
      </c>
      <c r="B16" s="56">
        <v>8</v>
      </c>
      <c r="C16" s="57" t="s">
        <v>59</v>
      </c>
      <c r="D16" s="57"/>
      <c r="E16" s="59" t="s">
        <v>60</v>
      </c>
      <c r="F16" s="60">
        <v>24162</v>
      </c>
      <c r="G16" s="56" t="s">
        <v>61</v>
      </c>
      <c r="H16" s="56" t="s">
        <v>22</v>
      </c>
      <c r="I16" s="56" t="s">
        <v>23</v>
      </c>
      <c r="J16" s="61" t="s">
        <v>62</v>
      </c>
      <c r="K16" s="56">
        <v>165</v>
      </c>
      <c r="L16" s="56">
        <v>165</v>
      </c>
      <c r="M16" s="56">
        <v>165</v>
      </c>
      <c r="N16" s="62">
        <v>170923.58</v>
      </c>
      <c r="O16" s="62">
        <v>22989.46</v>
      </c>
      <c r="P16" s="62">
        <v>67501.51</v>
      </c>
      <c r="Q16" s="56" t="s">
        <v>45</v>
      </c>
      <c r="R16" s="63"/>
      <c r="S16" s="56" t="s">
        <v>32</v>
      </c>
      <c r="T16" s="64">
        <v>0</v>
      </c>
    </row>
    <row r="17" spans="1:20" s="55" customFormat="1" ht="39.75" customHeight="1">
      <c r="A17" s="55">
        <v>8</v>
      </c>
      <c r="B17" s="56">
        <v>9</v>
      </c>
      <c r="C17" s="57" t="s">
        <v>63</v>
      </c>
      <c r="D17" s="57"/>
      <c r="E17" s="59" t="s">
        <v>64</v>
      </c>
      <c r="F17" s="60">
        <v>21240</v>
      </c>
      <c r="G17" s="56" t="s">
        <v>65</v>
      </c>
      <c r="H17" s="56" t="s">
        <v>22</v>
      </c>
      <c r="I17" s="56" t="s">
        <v>23</v>
      </c>
      <c r="J17" s="61" t="s">
        <v>66</v>
      </c>
      <c r="K17" s="56">
        <v>352</v>
      </c>
      <c r="L17" s="56">
        <v>352</v>
      </c>
      <c r="M17" s="56">
        <v>352</v>
      </c>
      <c r="N17" s="62">
        <v>383219.66</v>
      </c>
      <c r="O17" s="62">
        <v>75734.46</v>
      </c>
      <c r="P17" s="62">
        <v>171883.99</v>
      </c>
      <c r="Q17" s="56" t="s">
        <v>45</v>
      </c>
      <c r="R17" s="63"/>
      <c r="S17" s="56" t="s">
        <v>32</v>
      </c>
      <c r="T17" s="64">
        <v>0</v>
      </c>
    </row>
    <row r="18" spans="1:20" s="55" customFormat="1" ht="41.25" customHeight="1">
      <c r="A18" s="55">
        <v>9</v>
      </c>
      <c r="B18" s="56">
        <v>10</v>
      </c>
      <c r="C18" s="57" t="s">
        <v>67</v>
      </c>
      <c r="D18" s="57"/>
      <c r="E18" s="59" t="s">
        <v>68</v>
      </c>
      <c r="F18" s="60">
        <v>213368</v>
      </c>
      <c r="G18" s="56" t="s">
        <v>69</v>
      </c>
      <c r="H18" s="56" t="s">
        <v>22</v>
      </c>
      <c r="I18" s="56" t="s">
        <v>23</v>
      </c>
      <c r="J18" s="61" t="s">
        <v>70</v>
      </c>
      <c r="K18" s="56">
        <v>471</v>
      </c>
      <c r="L18" s="56">
        <v>471</v>
      </c>
      <c r="M18" s="56">
        <v>471</v>
      </c>
      <c r="N18" s="62">
        <v>555094.42</v>
      </c>
      <c r="O18" s="62">
        <v>227303.26</v>
      </c>
      <c r="P18" s="62">
        <v>355903.16</v>
      </c>
      <c r="Q18" s="56" t="s">
        <v>45</v>
      </c>
      <c r="R18" s="63"/>
      <c r="S18" s="56" t="s">
        <v>26</v>
      </c>
      <c r="T18" s="64">
        <v>1</v>
      </c>
    </row>
    <row r="19" spans="1:20" s="55" customFormat="1" ht="39.75" customHeight="1">
      <c r="A19" s="55">
        <v>10</v>
      </c>
      <c r="B19" s="56">
        <v>11</v>
      </c>
      <c r="C19" s="57" t="s">
        <v>71</v>
      </c>
      <c r="D19" s="57"/>
      <c r="E19" s="59" t="s">
        <v>72</v>
      </c>
      <c r="F19" s="60">
        <v>210618</v>
      </c>
      <c r="G19" s="56" t="s">
        <v>73</v>
      </c>
      <c r="H19" s="56" t="s">
        <v>22</v>
      </c>
      <c r="I19" s="56" t="s">
        <v>74</v>
      </c>
      <c r="J19" s="61" t="s">
        <v>75</v>
      </c>
      <c r="K19" s="56">
        <v>813</v>
      </c>
      <c r="L19" s="89">
        <f>(352.16+691.16)*1.077</f>
        <v>1123.65564</v>
      </c>
      <c r="M19" s="56">
        <v>813</v>
      </c>
      <c r="N19" s="62">
        <v>1024354.58</v>
      </c>
      <c r="O19" s="62">
        <v>324734.14</v>
      </c>
      <c r="P19" s="62">
        <v>913245.07</v>
      </c>
      <c r="Q19" s="56" t="s">
        <v>45</v>
      </c>
      <c r="R19" s="58" t="s">
        <v>37</v>
      </c>
      <c r="S19" s="56" t="s">
        <v>26</v>
      </c>
      <c r="T19" s="64">
        <v>1</v>
      </c>
    </row>
    <row r="20" spans="1:20" s="55" customFormat="1" ht="34.5" customHeight="1">
      <c r="A20" s="55">
        <v>11</v>
      </c>
      <c r="B20" s="56">
        <v>12</v>
      </c>
      <c r="C20" s="57" t="s">
        <v>76</v>
      </c>
      <c r="D20" s="57"/>
      <c r="E20" s="59" t="s">
        <v>77</v>
      </c>
      <c r="F20" s="60">
        <v>24159</v>
      </c>
      <c r="G20" s="56" t="s">
        <v>78</v>
      </c>
      <c r="H20" s="56" t="s">
        <v>22</v>
      </c>
      <c r="I20" s="56" t="s">
        <v>74</v>
      </c>
      <c r="J20" s="61" t="s">
        <v>79</v>
      </c>
      <c r="K20" s="56">
        <v>417</v>
      </c>
      <c r="L20" s="56">
        <v>417</v>
      </c>
      <c r="M20" s="56">
        <v>417</v>
      </c>
      <c r="N20" s="62">
        <v>357878.47</v>
      </c>
      <c r="O20" s="62">
        <v>18757.77</v>
      </c>
      <c r="P20" s="62">
        <v>151347.2</v>
      </c>
      <c r="Q20" s="56" t="s">
        <v>45</v>
      </c>
      <c r="R20" s="58" t="s">
        <v>37</v>
      </c>
      <c r="S20" s="58" t="s">
        <v>46</v>
      </c>
      <c r="T20" s="64">
        <v>1</v>
      </c>
    </row>
    <row r="21" spans="1:20" s="55" customFormat="1" ht="36">
      <c r="A21" s="55">
        <v>12</v>
      </c>
      <c r="B21" s="56">
        <v>13</v>
      </c>
      <c r="C21" s="57" t="s">
        <v>80</v>
      </c>
      <c r="D21" s="57"/>
      <c r="E21" s="59" t="s">
        <v>81</v>
      </c>
      <c r="F21" s="60">
        <v>211201</v>
      </c>
      <c r="G21" s="56" t="s">
        <v>82</v>
      </c>
      <c r="H21" s="56" t="s">
        <v>22</v>
      </c>
      <c r="I21" s="56" t="s">
        <v>23</v>
      </c>
      <c r="J21" s="61" t="s">
        <v>83</v>
      </c>
      <c r="K21" s="56">
        <v>326</v>
      </c>
      <c r="L21" s="56">
        <v>326</v>
      </c>
      <c r="M21" s="56">
        <v>326</v>
      </c>
      <c r="N21" s="62">
        <v>346901.92</v>
      </c>
      <c r="O21" s="62">
        <v>58408.52</v>
      </c>
      <c r="P21" s="62">
        <v>215873.53</v>
      </c>
      <c r="Q21" s="56" t="s">
        <v>84</v>
      </c>
      <c r="R21" s="58" t="s">
        <v>37</v>
      </c>
      <c r="S21" s="56" t="s">
        <v>32</v>
      </c>
      <c r="T21" s="64">
        <v>0</v>
      </c>
    </row>
    <row r="22" spans="1:20" s="55" customFormat="1" ht="30" customHeight="1">
      <c r="A22" s="55">
        <v>13</v>
      </c>
      <c r="B22" s="56">
        <v>14</v>
      </c>
      <c r="C22" s="57" t="s">
        <v>85</v>
      </c>
      <c r="D22" s="57"/>
      <c r="E22" s="59" t="s">
        <v>86</v>
      </c>
      <c r="F22" s="60">
        <v>13403</v>
      </c>
      <c r="G22" s="56" t="s">
        <v>87</v>
      </c>
      <c r="H22" s="56" t="s">
        <v>22</v>
      </c>
      <c r="I22" s="56" t="s">
        <v>23</v>
      </c>
      <c r="J22" s="61" t="s">
        <v>88</v>
      </c>
      <c r="K22" s="56">
        <v>42</v>
      </c>
      <c r="L22" s="56">
        <v>42</v>
      </c>
      <c r="M22" s="56">
        <v>42</v>
      </c>
      <c r="N22" s="62">
        <v>56303.74</v>
      </c>
      <c r="O22" s="62">
        <v>43200</v>
      </c>
      <c r="P22" s="62">
        <v>30959.61</v>
      </c>
      <c r="Q22" s="56" t="s">
        <v>45</v>
      </c>
      <c r="R22" s="56"/>
      <c r="S22" s="56" t="s">
        <v>32</v>
      </c>
      <c r="T22" s="64">
        <v>0</v>
      </c>
    </row>
    <row r="23" spans="1:20" s="55" customFormat="1" ht="48.75" customHeight="1">
      <c r="A23" s="55">
        <v>14</v>
      </c>
      <c r="B23" s="56">
        <v>15</v>
      </c>
      <c r="C23" s="57" t="s">
        <v>89</v>
      </c>
      <c r="D23" s="57"/>
      <c r="E23" s="59" t="s">
        <v>90</v>
      </c>
      <c r="F23" s="60">
        <v>21153</v>
      </c>
      <c r="G23" s="56" t="s">
        <v>91</v>
      </c>
      <c r="H23" s="56" t="s">
        <v>22</v>
      </c>
      <c r="I23" s="56" t="s">
        <v>92</v>
      </c>
      <c r="J23" s="61" t="s">
        <v>93</v>
      </c>
      <c r="K23" s="56">
        <v>90</v>
      </c>
      <c r="L23" s="56">
        <v>90</v>
      </c>
      <c r="M23" s="56">
        <v>90</v>
      </c>
      <c r="N23" s="62">
        <v>95952.22</v>
      </c>
      <c r="O23" s="62">
        <v>6872.86</v>
      </c>
      <c r="P23" s="62">
        <v>52016</v>
      </c>
      <c r="Q23" s="56" t="s">
        <v>45</v>
      </c>
      <c r="R23" s="56"/>
      <c r="S23" s="56" t="s">
        <v>94</v>
      </c>
      <c r="T23" s="64">
        <v>0</v>
      </c>
    </row>
    <row r="24" spans="1:20" s="55" customFormat="1" ht="35.25" customHeight="1">
      <c r="A24" s="55">
        <v>15</v>
      </c>
      <c r="B24" s="56">
        <v>16</v>
      </c>
      <c r="C24" s="57" t="s">
        <v>95</v>
      </c>
      <c r="D24" s="57"/>
      <c r="E24" s="59" t="s">
        <v>96</v>
      </c>
      <c r="F24" s="60">
        <v>21249</v>
      </c>
      <c r="G24" s="56" t="s">
        <v>97</v>
      </c>
      <c r="H24" s="56" t="s">
        <v>22</v>
      </c>
      <c r="I24" s="56" t="s">
        <v>23</v>
      </c>
      <c r="J24" s="61" t="s">
        <v>98</v>
      </c>
      <c r="K24" s="56">
        <v>155</v>
      </c>
      <c r="L24" s="56">
        <v>155</v>
      </c>
      <c r="M24" s="56">
        <v>155</v>
      </c>
      <c r="N24" s="62">
        <v>149214.59</v>
      </c>
      <c r="O24" s="62">
        <v>26964.83</v>
      </c>
      <c r="P24" s="62">
        <v>91064.36</v>
      </c>
      <c r="Q24" s="56" t="s">
        <v>45</v>
      </c>
      <c r="R24" s="56"/>
      <c r="S24" s="56" t="s">
        <v>99</v>
      </c>
      <c r="T24" s="64">
        <v>1</v>
      </c>
    </row>
    <row r="25" spans="1:20" s="24" customFormat="1" ht="38.25" customHeight="1">
      <c r="A25" s="24">
        <v>16</v>
      </c>
      <c r="B25" s="25">
        <v>17</v>
      </c>
      <c r="C25" s="48" t="s">
        <v>100</v>
      </c>
      <c r="D25" s="48"/>
      <c r="E25" s="49" t="s">
        <v>101</v>
      </c>
      <c r="F25" s="50">
        <v>21536</v>
      </c>
      <c r="G25" s="25" t="s">
        <v>102</v>
      </c>
      <c r="H25" s="25" t="s">
        <v>22</v>
      </c>
      <c r="I25" s="25" t="s">
        <v>23</v>
      </c>
      <c r="J25" s="51" t="s">
        <v>103</v>
      </c>
      <c r="K25" s="25">
        <v>350</v>
      </c>
      <c r="L25" s="25">
        <v>350</v>
      </c>
      <c r="M25" s="25">
        <v>350</v>
      </c>
      <c r="N25" s="52">
        <v>289662.24</v>
      </c>
      <c r="O25" s="52">
        <v>57814.48</v>
      </c>
      <c r="P25" s="52">
        <v>229849.26</v>
      </c>
      <c r="Q25" s="25" t="s">
        <v>84</v>
      </c>
      <c r="R25" s="53" t="s">
        <v>37</v>
      </c>
      <c r="S25" s="25" t="s">
        <v>99</v>
      </c>
      <c r="T25" s="54">
        <v>1</v>
      </c>
    </row>
    <row r="26" spans="1:20" s="24" customFormat="1" ht="38.25" customHeight="1">
      <c r="A26" s="24">
        <v>17</v>
      </c>
      <c r="B26" s="25">
        <v>18</v>
      </c>
      <c r="C26" s="48" t="s">
        <v>104</v>
      </c>
      <c r="D26" s="48"/>
      <c r="E26" s="49" t="s">
        <v>105</v>
      </c>
      <c r="F26" s="50">
        <v>210617</v>
      </c>
      <c r="G26" s="25" t="s">
        <v>106</v>
      </c>
      <c r="H26" s="25" t="s">
        <v>22</v>
      </c>
      <c r="I26" s="25" t="s">
        <v>74</v>
      </c>
      <c r="J26" s="51" t="s">
        <v>107</v>
      </c>
      <c r="K26" s="25">
        <v>566</v>
      </c>
      <c r="L26" s="90">
        <f>(280.52+398.4)*1.1</f>
        <v>746.812</v>
      </c>
      <c r="M26" s="25">
        <v>563</v>
      </c>
      <c r="N26" s="52">
        <v>852092.6</v>
      </c>
      <c r="O26" s="52">
        <v>141977</v>
      </c>
      <c r="P26" s="52">
        <v>524701.3</v>
      </c>
      <c r="Q26" s="25" t="s">
        <v>84</v>
      </c>
      <c r="R26" s="25"/>
      <c r="S26" s="25" t="s">
        <v>26</v>
      </c>
      <c r="T26" s="54">
        <v>1</v>
      </c>
    </row>
    <row r="27" spans="1:20" s="55" customFormat="1" ht="39" customHeight="1">
      <c r="A27" s="55">
        <v>18</v>
      </c>
      <c r="B27" s="56">
        <v>19</v>
      </c>
      <c r="C27" s="57" t="s">
        <v>108</v>
      </c>
      <c r="D27" s="57"/>
      <c r="E27" s="59" t="s">
        <v>109</v>
      </c>
      <c r="F27" s="60">
        <v>212460</v>
      </c>
      <c r="G27" s="56" t="s">
        <v>110</v>
      </c>
      <c r="H27" s="56" t="s">
        <v>111</v>
      </c>
      <c r="I27" s="56" t="s">
        <v>74</v>
      </c>
      <c r="J27" s="61" t="s">
        <v>112</v>
      </c>
      <c r="K27" s="56">
        <v>495</v>
      </c>
      <c r="L27" s="95">
        <f>(174.84+398.54)*1.08</f>
        <v>619.2504</v>
      </c>
      <c r="M27" s="56">
        <v>455</v>
      </c>
      <c r="N27" s="62">
        <v>969935.24</v>
      </c>
      <c r="O27" s="62">
        <v>505341.62</v>
      </c>
      <c r="P27" s="62">
        <v>511695.76</v>
      </c>
      <c r="Q27" s="56" t="s">
        <v>84</v>
      </c>
      <c r="R27" s="56"/>
      <c r="S27" s="56" t="s">
        <v>26</v>
      </c>
      <c r="T27" s="64">
        <v>1</v>
      </c>
    </row>
    <row r="28" spans="1:20" s="55" customFormat="1" ht="38.25" customHeight="1">
      <c r="A28" s="55">
        <v>19</v>
      </c>
      <c r="B28" s="56">
        <v>20</v>
      </c>
      <c r="C28" s="57" t="s">
        <v>113</v>
      </c>
      <c r="D28" s="57"/>
      <c r="E28" s="59" t="s">
        <v>114</v>
      </c>
      <c r="F28" s="60">
        <v>211412</v>
      </c>
      <c r="G28" s="56" t="s">
        <v>115</v>
      </c>
      <c r="H28" s="56" t="s">
        <v>116</v>
      </c>
      <c r="I28" s="56" t="s">
        <v>74</v>
      </c>
      <c r="J28" s="61" t="s">
        <v>117</v>
      </c>
      <c r="K28" s="56">
        <v>490</v>
      </c>
      <c r="L28" s="56">
        <v>709</v>
      </c>
      <c r="M28" s="56">
        <v>490</v>
      </c>
      <c r="N28" s="62">
        <v>855187.59</v>
      </c>
      <c r="O28" s="62">
        <v>443269.16</v>
      </c>
      <c r="P28" s="62">
        <v>534290</v>
      </c>
      <c r="Q28" s="56" t="s">
        <v>84</v>
      </c>
      <c r="R28" s="56"/>
      <c r="S28" s="56" t="s">
        <v>26</v>
      </c>
      <c r="T28" s="64">
        <v>1</v>
      </c>
    </row>
    <row r="29" spans="1:20" s="55" customFormat="1" ht="34.5" customHeight="1">
      <c r="A29" s="55">
        <v>20</v>
      </c>
      <c r="B29" s="182">
        <v>21</v>
      </c>
      <c r="C29" s="184" t="s">
        <v>118</v>
      </c>
      <c r="D29" s="73"/>
      <c r="E29" s="186" t="s">
        <v>119</v>
      </c>
      <c r="F29" s="188">
        <v>21152</v>
      </c>
      <c r="G29" s="182" t="s">
        <v>120</v>
      </c>
      <c r="H29" s="56" t="s">
        <v>121</v>
      </c>
      <c r="I29" s="182" t="s">
        <v>23</v>
      </c>
      <c r="J29" s="190" t="s">
        <v>122</v>
      </c>
      <c r="K29" s="182">
        <v>546</v>
      </c>
      <c r="L29" s="182">
        <v>519</v>
      </c>
      <c r="M29" s="182">
        <v>519</v>
      </c>
      <c r="N29" s="206">
        <v>676372.83</v>
      </c>
      <c r="O29" s="206">
        <v>316140.74</v>
      </c>
      <c r="P29" s="206">
        <v>295511.4</v>
      </c>
      <c r="Q29" s="182" t="s">
        <v>123</v>
      </c>
      <c r="R29" s="209" t="s">
        <v>37</v>
      </c>
      <c r="S29" s="209" t="s">
        <v>26</v>
      </c>
      <c r="T29" s="178">
        <v>1</v>
      </c>
    </row>
    <row r="30" spans="2:20" s="55" customFormat="1" ht="15" customHeight="1">
      <c r="B30" s="208"/>
      <c r="C30" s="211"/>
      <c r="D30" s="99"/>
      <c r="E30" s="212"/>
      <c r="F30" s="213"/>
      <c r="G30" s="208"/>
      <c r="H30" s="56" t="s">
        <v>124</v>
      </c>
      <c r="I30" s="208"/>
      <c r="J30" s="214"/>
      <c r="K30" s="208"/>
      <c r="L30" s="208"/>
      <c r="M30" s="208"/>
      <c r="N30" s="207"/>
      <c r="O30" s="207"/>
      <c r="P30" s="207"/>
      <c r="Q30" s="208"/>
      <c r="R30" s="210"/>
      <c r="S30" s="210"/>
      <c r="T30" s="178"/>
    </row>
    <row r="31" spans="1:20" s="24" customFormat="1" ht="24">
      <c r="A31" s="24">
        <v>21</v>
      </c>
      <c r="B31" s="194">
        <v>22</v>
      </c>
      <c r="C31" s="198" t="s">
        <v>125</v>
      </c>
      <c r="D31" s="194"/>
      <c r="E31" s="200" t="s">
        <v>126</v>
      </c>
      <c r="F31" s="202">
        <v>212281</v>
      </c>
      <c r="G31" s="194" t="s">
        <v>127</v>
      </c>
      <c r="H31" s="25" t="s">
        <v>128</v>
      </c>
      <c r="I31" s="194" t="s">
        <v>74</v>
      </c>
      <c r="J31" s="204">
        <v>1985</v>
      </c>
      <c r="K31" s="194">
        <v>524</v>
      </c>
      <c r="L31" s="196">
        <f>(450.59+460.2)*1.1</f>
        <v>1001.869</v>
      </c>
      <c r="M31" s="194">
        <v>524</v>
      </c>
      <c r="N31" s="192">
        <v>1378147.98</v>
      </c>
      <c r="O31" s="192">
        <v>711642.45</v>
      </c>
      <c r="P31" s="192">
        <v>869300</v>
      </c>
      <c r="Q31" s="194" t="s">
        <v>123</v>
      </c>
      <c r="R31" s="194"/>
      <c r="S31" s="194" t="s">
        <v>26</v>
      </c>
      <c r="T31" s="181">
        <v>1</v>
      </c>
    </row>
    <row r="32" spans="2:20" s="24" customFormat="1" ht="12.75">
      <c r="B32" s="195"/>
      <c r="C32" s="199"/>
      <c r="D32" s="195"/>
      <c r="E32" s="201"/>
      <c r="F32" s="203"/>
      <c r="G32" s="195"/>
      <c r="H32" s="25" t="s">
        <v>124</v>
      </c>
      <c r="I32" s="195"/>
      <c r="J32" s="205"/>
      <c r="K32" s="195"/>
      <c r="L32" s="197"/>
      <c r="M32" s="195"/>
      <c r="N32" s="193"/>
      <c r="O32" s="193"/>
      <c r="P32" s="193"/>
      <c r="Q32" s="195"/>
      <c r="R32" s="195"/>
      <c r="S32" s="195"/>
      <c r="T32" s="181"/>
    </row>
    <row r="33" spans="1:20" s="55" customFormat="1" ht="24">
      <c r="A33" s="55">
        <v>22</v>
      </c>
      <c r="B33" s="177">
        <v>23</v>
      </c>
      <c r="C33" s="183" t="s">
        <v>129</v>
      </c>
      <c r="D33" s="57"/>
      <c r="E33" s="185" t="s">
        <v>130</v>
      </c>
      <c r="F33" s="187">
        <v>212656</v>
      </c>
      <c r="G33" s="177" t="s">
        <v>131</v>
      </c>
      <c r="H33" s="72" t="s">
        <v>128</v>
      </c>
      <c r="I33" s="177" t="s">
        <v>132</v>
      </c>
      <c r="J33" s="189" t="s">
        <v>133</v>
      </c>
      <c r="K33" s="177">
        <v>279</v>
      </c>
      <c r="L33" s="191">
        <f>(218.65+108.21+201.81)*1.073</f>
        <v>567.26291</v>
      </c>
      <c r="M33" s="177">
        <v>279</v>
      </c>
      <c r="N33" s="180">
        <v>986744.6</v>
      </c>
      <c r="O33" s="180">
        <v>528622.53</v>
      </c>
      <c r="P33" s="180">
        <v>474422.01</v>
      </c>
      <c r="Q33" s="177" t="s">
        <v>123</v>
      </c>
      <c r="R33" s="177"/>
      <c r="S33" s="177" t="s">
        <v>26</v>
      </c>
      <c r="T33" s="178">
        <v>1</v>
      </c>
    </row>
    <row r="34" spans="2:20" s="55" customFormat="1" ht="14.25" customHeight="1">
      <c r="B34" s="182"/>
      <c r="C34" s="184"/>
      <c r="D34" s="73"/>
      <c r="E34" s="186"/>
      <c r="F34" s="188"/>
      <c r="G34" s="182"/>
      <c r="H34" s="100" t="s">
        <v>124</v>
      </c>
      <c r="I34" s="182"/>
      <c r="J34" s="190"/>
      <c r="K34" s="182"/>
      <c r="L34" s="191"/>
      <c r="M34" s="177"/>
      <c r="N34" s="180"/>
      <c r="O34" s="180"/>
      <c r="P34" s="180"/>
      <c r="Q34" s="177"/>
      <c r="R34" s="177"/>
      <c r="S34" s="177"/>
      <c r="T34" s="179"/>
    </row>
    <row r="35" spans="1:20" ht="12.75">
      <c r="A35" s="123">
        <v>23</v>
      </c>
      <c r="B35" s="16">
        <v>28</v>
      </c>
      <c r="C35" s="175" t="s">
        <v>134</v>
      </c>
      <c r="D35" s="17"/>
      <c r="E35" s="176" t="s">
        <v>135</v>
      </c>
      <c r="F35" s="18"/>
      <c r="G35" s="174" t="s">
        <v>136</v>
      </c>
      <c r="H35" s="19" t="s">
        <v>137</v>
      </c>
      <c r="I35" s="19"/>
      <c r="J35" s="20"/>
      <c r="K35" s="19"/>
      <c r="L35" s="174">
        <v>16.43</v>
      </c>
      <c r="M35" s="19"/>
      <c r="N35" s="21"/>
      <c r="O35" s="21"/>
      <c r="P35" s="173">
        <v>107178</v>
      </c>
      <c r="Q35" s="174" t="s">
        <v>138</v>
      </c>
      <c r="R35" s="170"/>
      <c r="S35" s="174" t="s">
        <v>46</v>
      </c>
      <c r="T35" s="172">
        <v>1</v>
      </c>
    </row>
    <row r="36" spans="1:20" ht="12.75">
      <c r="A36" s="123"/>
      <c r="B36" s="16">
        <v>24</v>
      </c>
      <c r="C36" s="175"/>
      <c r="D36" s="17"/>
      <c r="E36" s="176"/>
      <c r="F36" s="18">
        <v>13890</v>
      </c>
      <c r="G36" s="174"/>
      <c r="H36" s="19" t="s">
        <v>124</v>
      </c>
      <c r="I36" s="47" t="s">
        <v>138</v>
      </c>
      <c r="J36" s="20" t="s">
        <v>139</v>
      </c>
      <c r="K36" s="19"/>
      <c r="L36" s="174"/>
      <c r="M36" s="19">
        <v>16.43</v>
      </c>
      <c r="N36" s="21"/>
      <c r="O36" s="21"/>
      <c r="P36" s="173"/>
      <c r="Q36" s="174"/>
      <c r="R36" s="171"/>
      <c r="S36" s="174"/>
      <c r="T36" s="172"/>
    </row>
    <row r="37" spans="1:20" ht="24" customHeight="1">
      <c r="A37" s="123">
        <v>24</v>
      </c>
      <c r="B37" s="16">
        <v>25</v>
      </c>
      <c r="C37" s="35" t="s">
        <v>140</v>
      </c>
      <c r="D37" s="35"/>
      <c r="E37" s="36" t="s">
        <v>161</v>
      </c>
      <c r="F37" s="18">
        <v>24146</v>
      </c>
      <c r="G37" s="26"/>
      <c r="H37" s="19" t="s">
        <v>124</v>
      </c>
      <c r="I37" s="19" t="s">
        <v>50</v>
      </c>
      <c r="J37" s="20">
        <v>1975</v>
      </c>
      <c r="K37" s="19"/>
      <c r="L37" s="26"/>
      <c r="M37" s="19">
        <v>117.3</v>
      </c>
      <c r="N37" s="21">
        <v>12775.91</v>
      </c>
      <c r="O37" s="21">
        <v>9174.33</v>
      </c>
      <c r="P37" s="27">
        <v>65000</v>
      </c>
      <c r="Q37" s="26"/>
      <c r="R37" s="34" t="s">
        <v>141</v>
      </c>
      <c r="S37" s="22" t="s">
        <v>46</v>
      </c>
      <c r="T37" s="23"/>
    </row>
    <row r="38" spans="1:20" ht="24">
      <c r="A38" s="123"/>
      <c r="B38" s="16">
        <v>26</v>
      </c>
      <c r="C38" s="38" t="s">
        <v>142</v>
      </c>
      <c r="D38" s="38"/>
      <c r="E38" s="30" t="s">
        <v>143</v>
      </c>
      <c r="F38" s="31">
        <v>211642</v>
      </c>
      <c r="G38" s="28"/>
      <c r="H38" s="19" t="s">
        <v>124</v>
      </c>
      <c r="I38" s="28" t="s">
        <v>23</v>
      </c>
      <c r="J38" s="39"/>
      <c r="K38" s="28"/>
      <c r="L38" s="28"/>
      <c r="M38" s="28"/>
      <c r="N38" s="32">
        <v>3779.6</v>
      </c>
      <c r="O38" s="32">
        <v>1567.13</v>
      </c>
      <c r="P38" s="33">
        <v>10600</v>
      </c>
      <c r="Q38" s="16"/>
      <c r="R38" s="34" t="s">
        <v>141</v>
      </c>
      <c r="S38" s="19" t="s">
        <v>32</v>
      </c>
      <c r="T38" s="1">
        <v>0</v>
      </c>
    </row>
    <row r="39" spans="1:20" s="55" customFormat="1" ht="35.25" customHeight="1">
      <c r="A39" s="123"/>
      <c r="B39" s="56">
        <v>27</v>
      </c>
      <c r="C39" s="57" t="s">
        <v>144</v>
      </c>
      <c r="D39" s="57"/>
      <c r="E39" s="59" t="s">
        <v>114</v>
      </c>
      <c r="F39" s="92">
        <v>3952</v>
      </c>
      <c r="G39" s="56" t="s">
        <v>145</v>
      </c>
      <c r="H39" s="56" t="s">
        <v>167</v>
      </c>
      <c r="I39" s="93" t="s">
        <v>23</v>
      </c>
      <c r="J39" s="61" t="s">
        <v>117</v>
      </c>
      <c r="K39" s="93"/>
      <c r="L39" s="93"/>
      <c r="M39" s="94"/>
      <c r="N39" s="65">
        <v>4456.55</v>
      </c>
      <c r="O39" s="65">
        <v>949.09</v>
      </c>
      <c r="P39" s="62"/>
      <c r="Q39" s="56"/>
      <c r="R39" s="56" t="s">
        <v>146</v>
      </c>
      <c r="S39" s="56" t="s">
        <v>26</v>
      </c>
      <c r="T39" s="64">
        <v>1</v>
      </c>
    </row>
    <row r="40" spans="1:20" s="96" customFormat="1" ht="33.75" customHeight="1">
      <c r="A40" s="123"/>
      <c r="B40" s="16">
        <v>28</v>
      </c>
      <c r="C40" s="29" t="s">
        <v>147</v>
      </c>
      <c r="D40" s="29"/>
      <c r="E40" s="30" t="s">
        <v>109</v>
      </c>
      <c r="F40" s="31">
        <v>212461</v>
      </c>
      <c r="G40" s="28" t="s">
        <v>148</v>
      </c>
      <c r="H40" s="16" t="s">
        <v>111</v>
      </c>
      <c r="I40" s="28" t="s">
        <v>23</v>
      </c>
      <c r="J40" s="97" t="s">
        <v>112</v>
      </c>
      <c r="K40" s="28">
        <v>98</v>
      </c>
      <c r="L40" s="28">
        <v>95</v>
      </c>
      <c r="M40" s="28">
        <v>95</v>
      </c>
      <c r="N40" s="32">
        <v>145716.84</v>
      </c>
      <c r="O40" s="32">
        <v>72468.46</v>
      </c>
      <c r="P40" s="33">
        <v>17673</v>
      </c>
      <c r="Q40" s="16" t="s">
        <v>84</v>
      </c>
      <c r="R40" s="16"/>
      <c r="S40" s="16" t="s">
        <v>26</v>
      </c>
      <c r="T40" s="98">
        <v>1</v>
      </c>
    </row>
    <row r="41" spans="1:20" ht="39.75" customHeight="1">
      <c r="A41" s="123"/>
      <c r="B41" s="16">
        <v>29</v>
      </c>
      <c r="C41" s="29" t="s">
        <v>149</v>
      </c>
      <c r="D41" s="29"/>
      <c r="E41" s="30" t="s">
        <v>130</v>
      </c>
      <c r="F41" s="31">
        <v>212655</v>
      </c>
      <c r="G41" s="28" t="s">
        <v>150</v>
      </c>
      <c r="H41" s="19" t="s">
        <v>111</v>
      </c>
      <c r="I41" s="28" t="s">
        <v>23</v>
      </c>
      <c r="J41" s="20" t="s">
        <v>133</v>
      </c>
      <c r="K41" s="28">
        <v>76</v>
      </c>
      <c r="L41" s="28">
        <v>74</v>
      </c>
      <c r="M41" s="28">
        <v>74</v>
      </c>
      <c r="N41" s="32">
        <v>74853.08</v>
      </c>
      <c r="O41" s="32">
        <v>38546.68</v>
      </c>
      <c r="P41" s="33">
        <v>13706</v>
      </c>
      <c r="Q41" s="16"/>
      <c r="R41" s="16"/>
      <c r="S41" s="19" t="s">
        <v>26</v>
      </c>
      <c r="T41" s="1">
        <v>1</v>
      </c>
    </row>
    <row r="42" spans="1:20" s="110" customFormat="1" ht="52.5" customHeight="1">
      <c r="A42" s="110">
        <v>25</v>
      </c>
      <c r="B42" s="111">
        <v>30</v>
      </c>
      <c r="C42" s="112" t="s">
        <v>151</v>
      </c>
      <c r="D42" s="112"/>
      <c r="E42" s="113" t="s">
        <v>152</v>
      </c>
      <c r="F42" s="114"/>
      <c r="G42" s="115" t="s">
        <v>153</v>
      </c>
      <c r="H42" s="111" t="s">
        <v>154</v>
      </c>
      <c r="I42" s="115" t="s">
        <v>50</v>
      </c>
      <c r="J42" s="116"/>
      <c r="K42" s="115"/>
      <c r="L42" s="115">
        <v>60</v>
      </c>
      <c r="M42" s="115">
        <v>60</v>
      </c>
      <c r="N42" s="117"/>
      <c r="O42" s="117"/>
      <c r="P42" s="118">
        <v>21600</v>
      </c>
      <c r="Q42" s="119"/>
      <c r="R42" s="120" t="s">
        <v>141</v>
      </c>
      <c r="S42" s="111" t="s">
        <v>155</v>
      </c>
      <c r="T42" s="121">
        <v>0</v>
      </c>
    </row>
    <row r="43" spans="2:20" ht="60">
      <c r="B43" s="40"/>
      <c r="C43" s="101" t="s">
        <v>162</v>
      </c>
      <c r="D43" s="122"/>
      <c r="E43" s="102" t="s">
        <v>164</v>
      </c>
      <c r="F43" s="109">
        <v>1879</v>
      </c>
      <c r="G43" s="19" t="s">
        <v>165</v>
      </c>
      <c r="H43" s="108" t="s">
        <v>168</v>
      </c>
      <c r="I43" s="103" t="s">
        <v>163</v>
      </c>
      <c r="J43" s="103">
        <v>1950</v>
      </c>
      <c r="K43" s="104">
        <v>966.22</v>
      </c>
      <c r="L43" s="105">
        <v>2899</v>
      </c>
      <c r="M43" s="104">
        <v>966.22</v>
      </c>
      <c r="N43" s="106">
        <v>2833402.04</v>
      </c>
      <c r="O43" s="106">
        <v>325541.17</v>
      </c>
      <c r="P43" s="107">
        <v>1518385.5</v>
      </c>
      <c r="Q43" s="108" t="s">
        <v>166</v>
      </c>
      <c r="R43" s="46"/>
      <c r="S43" s="103" t="s">
        <v>26</v>
      </c>
      <c r="T43" s="40"/>
    </row>
    <row r="44" spans="2:20" ht="12.75">
      <c r="B44" s="40"/>
      <c r="C44" s="165" t="s">
        <v>156</v>
      </c>
      <c r="D44" s="166"/>
      <c r="E44" s="166"/>
      <c r="F44" s="166"/>
      <c r="G44" s="166"/>
      <c r="H44" s="166"/>
      <c r="I44" s="166"/>
      <c r="J44" s="166"/>
      <c r="K44" s="167"/>
      <c r="L44" s="41"/>
      <c r="M44" s="41"/>
      <c r="N44" s="42">
        <f>SUM(N8:N42)</f>
        <v>11006980.61</v>
      </c>
      <c r="O44" s="42">
        <f>SUM(O8:O42)</f>
        <v>4046743.7800000007</v>
      </c>
      <c r="P44" s="42">
        <f>SUM(P8:P42)</f>
        <v>6561544.6899999995</v>
      </c>
      <c r="Q44" s="43"/>
      <c r="R44" s="43"/>
      <c r="S44" s="43"/>
      <c r="T44" s="40"/>
    </row>
    <row r="45" spans="2:20" ht="12.75">
      <c r="B45" s="4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5"/>
      <c r="P45" s="45"/>
      <c r="Q45" s="46"/>
      <c r="R45" s="46"/>
      <c r="S45" s="46"/>
      <c r="T45" s="40"/>
    </row>
    <row r="46" spans="2:20" ht="24">
      <c r="B46" s="4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2">
        <f>P9+P10+P12+P14+P15+P16+P17+P21+P22+P23+P38+P42</f>
        <v>975508.4400000001</v>
      </c>
      <c r="Q46" s="43"/>
      <c r="R46" s="43" t="s">
        <v>157</v>
      </c>
      <c r="S46" s="19" t="s">
        <v>32</v>
      </c>
      <c r="T46" s="40"/>
    </row>
    <row r="47" spans="2:20" ht="36">
      <c r="B47" s="4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2">
        <f>P8+P13+P18+P19+P20+P24+P25+P26+P27+P28+P29+P31+P33+P35+P37+P40+P41</f>
        <v>5586036.25</v>
      </c>
      <c r="Q47" s="43"/>
      <c r="R47" s="43" t="s">
        <v>158</v>
      </c>
      <c r="S47" s="19" t="s">
        <v>159</v>
      </c>
      <c r="T47" s="40"/>
    </row>
    <row r="48" spans="2:20" ht="12.75">
      <c r="B48" s="4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5"/>
      <c r="Q48" s="46"/>
      <c r="R48" s="46"/>
      <c r="S48" s="37"/>
      <c r="T48" s="40"/>
    </row>
  </sheetData>
  <sheetProtection/>
  <mergeCells count="99">
    <mergeCell ref="F2:M2"/>
    <mergeCell ref="F3:M3"/>
    <mergeCell ref="B5:B6"/>
    <mergeCell ref="C5:C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K5:K6"/>
    <mergeCell ref="L5:M5"/>
    <mergeCell ref="N5:N6"/>
    <mergeCell ref="O5:O6"/>
    <mergeCell ref="G10:G11"/>
    <mergeCell ref="H10:H11"/>
    <mergeCell ref="I10:I11"/>
    <mergeCell ref="J10:J11"/>
    <mergeCell ref="B10:B11"/>
    <mergeCell ref="C10:C11"/>
    <mergeCell ref="E10:E11"/>
    <mergeCell ref="F10:F11"/>
    <mergeCell ref="O10:O11"/>
    <mergeCell ref="P10:P11"/>
    <mergeCell ref="Q10:Q11"/>
    <mergeCell ref="R10:R11"/>
    <mergeCell ref="K10:K11"/>
    <mergeCell ref="L10:L11"/>
    <mergeCell ref="M10:M11"/>
    <mergeCell ref="N10:N11"/>
    <mergeCell ref="S10:S11"/>
    <mergeCell ref="T10:T11"/>
    <mergeCell ref="B29:B30"/>
    <mergeCell ref="C29:C30"/>
    <mergeCell ref="E29:E30"/>
    <mergeCell ref="F29:F30"/>
    <mergeCell ref="G29:G30"/>
    <mergeCell ref="I29:I30"/>
    <mergeCell ref="J29:J30"/>
    <mergeCell ref="K29:K30"/>
    <mergeCell ref="P29:P30"/>
    <mergeCell ref="Q29:Q30"/>
    <mergeCell ref="R29:R30"/>
    <mergeCell ref="S29:S30"/>
    <mergeCell ref="L29:L30"/>
    <mergeCell ref="M29:M30"/>
    <mergeCell ref="N29:N30"/>
    <mergeCell ref="O29:O30"/>
    <mergeCell ref="T29:T30"/>
    <mergeCell ref="B31:B32"/>
    <mergeCell ref="C31:C32"/>
    <mergeCell ref="E31:E32"/>
    <mergeCell ref="F31:F32"/>
    <mergeCell ref="D31:D32"/>
    <mergeCell ref="G31:G32"/>
    <mergeCell ref="I31:I32"/>
    <mergeCell ref="J31:J32"/>
    <mergeCell ref="K31:K32"/>
    <mergeCell ref="P31:P32"/>
    <mergeCell ref="Q31:Q32"/>
    <mergeCell ref="R31:R32"/>
    <mergeCell ref="S31:S32"/>
    <mergeCell ref="L31:L32"/>
    <mergeCell ref="M31:M32"/>
    <mergeCell ref="N31:N32"/>
    <mergeCell ref="O31:O32"/>
    <mergeCell ref="T31:T32"/>
    <mergeCell ref="B33:B34"/>
    <mergeCell ref="C33:C34"/>
    <mergeCell ref="E33:E34"/>
    <mergeCell ref="F33:F34"/>
    <mergeCell ref="G33:G34"/>
    <mergeCell ref="I33:I34"/>
    <mergeCell ref="J33:J34"/>
    <mergeCell ref="K33:K34"/>
    <mergeCell ref="L33:L34"/>
    <mergeCell ref="L35:L36"/>
    <mergeCell ref="Q33:Q34"/>
    <mergeCell ref="R33:R34"/>
    <mergeCell ref="S33:S34"/>
    <mergeCell ref="T33:T34"/>
    <mergeCell ref="M33:M34"/>
    <mergeCell ref="N33:N34"/>
    <mergeCell ref="O33:O34"/>
    <mergeCell ref="P33:P34"/>
    <mergeCell ref="C44:K44"/>
    <mergeCell ref="N2:S2"/>
    <mergeCell ref="R35:R36"/>
    <mergeCell ref="T35:T36"/>
    <mergeCell ref="P35:P36"/>
    <mergeCell ref="Q35:Q36"/>
    <mergeCell ref="S35:S36"/>
    <mergeCell ref="C35:C36"/>
    <mergeCell ref="E35:E36"/>
    <mergeCell ref="G35:G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50" zoomScaleNormal="150" zoomScalePageLayoutView="0" workbookViewId="0" topLeftCell="E1">
      <selection activeCell="L5" sqref="L5:L6"/>
    </sheetView>
  </sheetViews>
  <sheetFormatPr defaultColWidth="9.140625" defaultRowHeight="12.75"/>
  <cols>
    <col min="1" max="1" width="3.8515625" style="130" customWidth="1"/>
    <col min="2" max="2" width="11.421875" style="130" customWidth="1"/>
    <col min="3" max="3" width="10.8515625" style="130" customWidth="1"/>
    <col min="4" max="4" width="16.28125" style="130" customWidth="1"/>
    <col min="5" max="5" width="10.8515625" style="130" customWidth="1"/>
    <col min="6" max="6" width="6.28125" style="130" customWidth="1"/>
    <col min="7" max="10" width="9.140625" style="130" customWidth="1"/>
    <col min="11" max="11" width="0" style="130" hidden="1" customWidth="1"/>
    <col min="12" max="12" width="8.421875" style="163" customWidth="1"/>
    <col min="13" max="13" width="9.140625" style="163" customWidth="1"/>
    <col min="14" max="14" width="7.8515625" style="130" customWidth="1"/>
    <col min="15" max="15" width="7.57421875" style="130" customWidth="1"/>
    <col min="16" max="16" width="14.421875" style="130" customWidth="1"/>
    <col min="17" max="16384" width="9.140625" style="130" customWidth="1"/>
  </cols>
  <sheetData>
    <row r="1" spans="1:16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8"/>
      <c r="N1" s="129"/>
      <c r="O1" s="129"/>
      <c r="P1" s="129"/>
    </row>
    <row r="2" spans="1:16" ht="12.75">
      <c r="A2" s="126"/>
      <c r="B2" s="126"/>
      <c r="C2" s="126"/>
      <c r="D2" s="229"/>
      <c r="E2" s="229"/>
      <c r="F2" s="229"/>
      <c r="G2" s="229"/>
      <c r="H2" s="229"/>
      <c r="I2" s="229"/>
      <c r="J2" s="131"/>
      <c r="K2" s="131"/>
      <c r="L2" s="132"/>
      <c r="M2" s="240"/>
      <c r="N2" s="240"/>
      <c r="O2" s="240"/>
      <c r="P2" s="240"/>
    </row>
    <row r="3" spans="1:16" ht="12.75">
      <c r="A3" s="126"/>
      <c r="B3" s="126"/>
      <c r="C3" s="126"/>
      <c r="D3" s="229" t="s">
        <v>184</v>
      </c>
      <c r="E3" s="229"/>
      <c r="F3" s="229"/>
      <c r="G3" s="229"/>
      <c r="H3" s="229"/>
      <c r="I3" s="229"/>
      <c r="J3" s="131"/>
      <c r="K3" s="131"/>
      <c r="L3" s="132"/>
      <c r="M3" s="128"/>
      <c r="N3" s="129"/>
      <c r="O3" s="129"/>
      <c r="P3" s="129" t="s">
        <v>185</v>
      </c>
    </row>
    <row r="4" spans="1:16" ht="12.75">
      <c r="A4" s="126"/>
      <c r="B4" s="126"/>
      <c r="C4" s="126"/>
      <c r="D4" s="126"/>
      <c r="E4" s="126"/>
      <c r="F4" s="126"/>
      <c r="G4" s="126"/>
      <c r="H4" s="126"/>
      <c r="I4" s="133"/>
      <c r="J4" s="133"/>
      <c r="K4" s="133"/>
      <c r="L4" s="134"/>
      <c r="M4" s="134"/>
      <c r="N4" s="129"/>
      <c r="O4" s="129"/>
      <c r="P4" s="129"/>
    </row>
    <row r="5" spans="1:16" ht="12.75" customHeight="1">
      <c r="A5" s="230" t="s">
        <v>1</v>
      </c>
      <c r="B5" s="230" t="s">
        <v>2</v>
      </c>
      <c r="C5" s="230" t="s">
        <v>3</v>
      </c>
      <c r="D5" s="230" t="s">
        <v>5</v>
      </c>
      <c r="E5" s="230" t="s">
        <v>6</v>
      </c>
      <c r="F5" s="230" t="s">
        <v>7</v>
      </c>
      <c r="G5" s="230" t="s">
        <v>9</v>
      </c>
      <c r="H5" s="236" t="s">
        <v>10</v>
      </c>
      <c r="I5" s="237"/>
      <c r="J5" s="230" t="s">
        <v>175</v>
      </c>
      <c r="K5" s="135"/>
      <c r="L5" s="238" t="s">
        <v>189</v>
      </c>
      <c r="M5" s="238" t="s">
        <v>169</v>
      </c>
      <c r="N5" s="230" t="s">
        <v>14</v>
      </c>
      <c r="O5" s="230" t="s">
        <v>170</v>
      </c>
      <c r="P5" s="230" t="s">
        <v>171</v>
      </c>
    </row>
    <row r="6" spans="1:16" ht="36">
      <c r="A6" s="231"/>
      <c r="B6" s="231"/>
      <c r="C6" s="231"/>
      <c r="D6" s="231"/>
      <c r="E6" s="231"/>
      <c r="F6" s="231"/>
      <c r="G6" s="231"/>
      <c r="H6" s="136" t="s">
        <v>17</v>
      </c>
      <c r="I6" s="136" t="s">
        <v>18</v>
      </c>
      <c r="J6" s="231"/>
      <c r="K6" s="137"/>
      <c r="L6" s="239"/>
      <c r="M6" s="239"/>
      <c r="N6" s="231"/>
      <c r="O6" s="231"/>
      <c r="P6" s="231"/>
    </row>
    <row r="7" spans="1:16" ht="12.75">
      <c r="A7" s="138">
        <v>0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</row>
    <row r="8" spans="1:16" s="141" customFormat="1" ht="35.25" customHeight="1">
      <c r="A8" s="139">
        <v>1</v>
      </c>
      <c r="B8" s="139" t="s">
        <v>19</v>
      </c>
      <c r="C8" s="139" t="s">
        <v>20</v>
      </c>
      <c r="D8" s="139" t="s">
        <v>21</v>
      </c>
      <c r="E8" s="139" t="s">
        <v>22</v>
      </c>
      <c r="F8" s="139" t="s">
        <v>23</v>
      </c>
      <c r="G8" s="139">
        <v>346</v>
      </c>
      <c r="H8" s="139">
        <v>331</v>
      </c>
      <c r="I8" s="139">
        <v>331</v>
      </c>
      <c r="J8" s="139" t="s">
        <v>174</v>
      </c>
      <c r="K8" s="139">
        <v>50</v>
      </c>
      <c r="L8" s="140">
        <v>17300</v>
      </c>
      <c r="M8" s="140">
        <v>261345.57</v>
      </c>
      <c r="N8" s="139" t="s">
        <v>25</v>
      </c>
      <c r="O8" s="139"/>
      <c r="P8" s="139" t="s">
        <v>26</v>
      </c>
    </row>
    <row r="9" spans="1:16" s="143" customFormat="1" ht="39" customHeight="1">
      <c r="A9" s="103">
        <v>2</v>
      </c>
      <c r="B9" s="103" t="s">
        <v>27</v>
      </c>
      <c r="C9" s="103" t="s">
        <v>28</v>
      </c>
      <c r="D9" s="103" t="s">
        <v>29</v>
      </c>
      <c r="E9" s="103" t="s">
        <v>22</v>
      </c>
      <c r="F9" s="103" t="s">
        <v>23</v>
      </c>
      <c r="G9" s="103">
        <v>55</v>
      </c>
      <c r="H9" s="103">
        <v>55</v>
      </c>
      <c r="I9" s="103">
        <v>55</v>
      </c>
      <c r="J9" s="103" t="s">
        <v>176</v>
      </c>
      <c r="K9" s="103">
        <v>50</v>
      </c>
      <c r="L9" s="142">
        <v>2750</v>
      </c>
      <c r="M9" s="142">
        <v>37852.29</v>
      </c>
      <c r="N9" s="103" t="s">
        <v>31</v>
      </c>
      <c r="O9" s="103"/>
      <c r="P9" s="103" t="s">
        <v>32</v>
      </c>
    </row>
    <row r="10" spans="1:16" s="141" customFormat="1" ht="36" customHeight="1">
      <c r="A10" s="139">
        <v>3</v>
      </c>
      <c r="B10" s="124" t="s">
        <v>33</v>
      </c>
      <c r="C10" s="124" t="s">
        <v>34</v>
      </c>
      <c r="D10" s="124" t="s">
        <v>35</v>
      </c>
      <c r="E10" s="124" t="s">
        <v>22</v>
      </c>
      <c r="F10" s="124" t="s">
        <v>23</v>
      </c>
      <c r="G10" s="124">
        <v>305</v>
      </c>
      <c r="H10" s="124">
        <v>305</v>
      </c>
      <c r="I10" s="124">
        <v>305</v>
      </c>
      <c r="J10" s="103" t="s">
        <v>176</v>
      </c>
      <c r="K10" s="124">
        <v>50</v>
      </c>
      <c r="L10" s="144">
        <v>15250</v>
      </c>
      <c r="M10" s="145">
        <v>169804.16</v>
      </c>
      <c r="N10" s="124" t="s">
        <v>25</v>
      </c>
      <c r="O10" s="124" t="s">
        <v>37</v>
      </c>
      <c r="P10" s="124" t="s">
        <v>32</v>
      </c>
    </row>
    <row r="11" spans="1:16" s="141" customFormat="1" ht="39" customHeight="1">
      <c r="A11" s="103">
        <v>4</v>
      </c>
      <c r="B11" s="103" t="s">
        <v>38</v>
      </c>
      <c r="C11" s="103" t="s">
        <v>39</v>
      </c>
      <c r="D11" s="103" t="s">
        <v>40</v>
      </c>
      <c r="E11" s="103" t="s">
        <v>22</v>
      </c>
      <c r="F11" s="146" t="s">
        <v>23</v>
      </c>
      <c r="G11" s="146">
        <v>18</v>
      </c>
      <c r="H11" s="146">
        <v>18</v>
      </c>
      <c r="I11" s="146">
        <v>18</v>
      </c>
      <c r="J11" s="103" t="s">
        <v>176</v>
      </c>
      <c r="K11" s="103">
        <v>50</v>
      </c>
      <c r="L11" s="147">
        <v>900</v>
      </c>
      <c r="M11" s="142">
        <v>711</v>
      </c>
      <c r="N11" s="103"/>
      <c r="O11" s="103"/>
      <c r="P11" s="103" t="s">
        <v>32</v>
      </c>
    </row>
    <row r="12" spans="1:16" s="141" customFormat="1" ht="39.75" customHeight="1">
      <c r="A12" s="139">
        <v>5</v>
      </c>
      <c r="B12" s="103" t="s">
        <v>41</v>
      </c>
      <c r="C12" s="103" t="s">
        <v>42</v>
      </c>
      <c r="D12" s="103" t="s">
        <v>43</v>
      </c>
      <c r="E12" s="103" t="s">
        <v>22</v>
      </c>
      <c r="F12" s="124" t="s">
        <v>23</v>
      </c>
      <c r="G12" s="124">
        <v>323</v>
      </c>
      <c r="H12" s="124">
        <v>323</v>
      </c>
      <c r="I12" s="124">
        <v>323</v>
      </c>
      <c r="J12" s="139" t="s">
        <v>174</v>
      </c>
      <c r="K12" s="148">
        <v>50</v>
      </c>
      <c r="L12" s="144">
        <v>16150</v>
      </c>
      <c r="M12" s="142">
        <v>169804.16</v>
      </c>
      <c r="N12" s="103" t="s">
        <v>45</v>
      </c>
      <c r="O12" s="139" t="s">
        <v>37</v>
      </c>
      <c r="P12" s="139" t="s">
        <v>46</v>
      </c>
    </row>
    <row r="13" spans="1:16" s="141" customFormat="1" ht="39" customHeight="1">
      <c r="A13" s="103">
        <v>6</v>
      </c>
      <c r="B13" s="103" t="s">
        <v>47</v>
      </c>
      <c r="C13" s="103" t="s">
        <v>48</v>
      </c>
      <c r="D13" s="103" t="s">
        <v>49</v>
      </c>
      <c r="E13" s="103" t="s">
        <v>22</v>
      </c>
      <c r="F13" s="103" t="s">
        <v>50</v>
      </c>
      <c r="G13" s="103" t="s">
        <v>52</v>
      </c>
      <c r="H13" s="103">
        <v>49</v>
      </c>
      <c r="I13" s="103">
        <v>49</v>
      </c>
      <c r="J13" s="103" t="s">
        <v>173</v>
      </c>
      <c r="K13" s="103">
        <v>50</v>
      </c>
      <c r="L13" s="142">
        <v>2450</v>
      </c>
      <c r="M13" s="142">
        <v>41101.35</v>
      </c>
      <c r="N13" s="103" t="s">
        <v>45</v>
      </c>
      <c r="O13" s="146"/>
      <c r="P13" s="103" t="s">
        <v>53</v>
      </c>
    </row>
    <row r="14" spans="1:16" s="141" customFormat="1" ht="38.25" customHeight="1">
      <c r="A14" s="139">
        <v>7</v>
      </c>
      <c r="B14" s="103" t="s">
        <v>54</v>
      </c>
      <c r="C14" s="103" t="s">
        <v>55</v>
      </c>
      <c r="D14" s="103" t="s">
        <v>56</v>
      </c>
      <c r="E14" s="103" t="s">
        <v>22</v>
      </c>
      <c r="F14" s="103" t="s">
        <v>50</v>
      </c>
      <c r="G14" s="103" t="s">
        <v>58</v>
      </c>
      <c r="H14" s="103">
        <v>353</v>
      </c>
      <c r="I14" s="103">
        <v>353</v>
      </c>
      <c r="J14" s="103" t="s">
        <v>173</v>
      </c>
      <c r="K14" s="103">
        <v>50</v>
      </c>
      <c r="L14" s="142">
        <v>17650</v>
      </c>
      <c r="M14" s="142">
        <v>155605</v>
      </c>
      <c r="N14" s="103" t="s">
        <v>45</v>
      </c>
      <c r="O14" s="139" t="s">
        <v>37</v>
      </c>
      <c r="P14" s="103" t="s">
        <v>53</v>
      </c>
    </row>
    <row r="15" spans="1:16" s="141" customFormat="1" ht="36.75" customHeight="1">
      <c r="A15" s="103">
        <v>8</v>
      </c>
      <c r="B15" s="103" t="s">
        <v>59</v>
      </c>
      <c r="C15" s="103" t="s">
        <v>60</v>
      </c>
      <c r="D15" s="103" t="s">
        <v>61</v>
      </c>
      <c r="E15" s="103" t="s">
        <v>22</v>
      </c>
      <c r="F15" s="103" t="s">
        <v>23</v>
      </c>
      <c r="G15" s="103">
        <v>165</v>
      </c>
      <c r="H15" s="103">
        <v>165</v>
      </c>
      <c r="I15" s="103">
        <v>165</v>
      </c>
      <c r="J15" s="139" t="s">
        <v>174</v>
      </c>
      <c r="K15" s="139">
        <v>50</v>
      </c>
      <c r="L15" s="142">
        <v>8250</v>
      </c>
      <c r="M15" s="142">
        <v>67501.51</v>
      </c>
      <c r="N15" s="103" t="s">
        <v>45</v>
      </c>
      <c r="O15" s="103"/>
      <c r="P15" s="103" t="s">
        <v>32</v>
      </c>
    </row>
    <row r="16" spans="1:16" s="141" customFormat="1" ht="39.75" customHeight="1">
      <c r="A16" s="139">
        <v>9</v>
      </c>
      <c r="B16" s="103" t="s">
        <v>63</v>
      </c>
      <c r="C16" s="103" t="s">
        <v>64</v>
      </c>
      <c r="D16" s="103" t="s">
        <v>65</v>
      </c>
      <c r="E16" s="103" t="s">
        <v>22</v>
      </c>
      <c r="F16" s="103" t="s">
        <v>23</v>
      </c>
      <c r="G16" s="103">
        <v>352</v>
      </c>
      <c r="H16" s="103">
        <v>352</v>
      </c>
      <c r="I16" s="103">
        <v>352</v>
      </c>
      <c r="J16" s="139" t="s">
        <v>174</v>
      </c>
      <c r="K16" s="139">
        <v>50</v>
      </c>
      <c r="L16" s="142">
        <v>17600</v>
      </c>
      <c r="M16" s="142">
        <v>171883.99</v>
      </c>
      <c r="N16" s="103" t="s">
        <v>45</v>
      </c>
      <c r="O16" s="103"/>
      <c r="P16" s="103" t="s">
        <v>32</v>
      </c>
    </row>
    <row r="17" spans="1:16" s="141" customFormat="1" ht="41.25" customHeight="1">
      <c r="A17" s="103">
        <v>10</v>
      </c>
      <c r="B17" s="103" t="s">
        <v>67</v>
      </c>
      <c r="C17" s="103" t="s">
        <v>68</v>
      </c>
      <c r="D17" s="103" t="s">
        <v>69</v>
      </c>
      <c r="E17" s="103" t="s">
        <v>22</v>
      </c>
      <c r="F17" s="103" t="s">
        <v>23</v>
      </c>
      <c r="G17" s="103">
        <v>471</v>
      </c>
      <c r="H17" s="103">
        <v>471</v>
      </c>
      <c r="I17" s="103">
        <v>471</v>
      </c>
      <c r="J17" s="139" t="s">
        <v>174</v>
      </c>
      <c r="K17" s="139">
        <v>90</v>
      </c>
      <c r="L17" s="142">
        <v>42390</v>
      </c>
      <c r="M17" s="142">
        <v>355903.16</v>
      </c>
      <c r="N17" s="103" t="s">
        <v>45</v>
      </c>
      <c r="O17" s="103"/>
      <c r="P17" s="103" t="s">
        <v>26</v>
      </c>
    </row>
    <row r="18" spans="1:16" s="141" customFormat="1" ht="39.75" customHeight="1">
      <c r="A18" s="139">
        <v>11</v>
      </c>
      <c r="B18" s="103" t="s">
        <v>71</v>
      </c>
      <c r="C18" s="103" t="s">
        <v>72</v>
      </c>
      <c r="D18" s="103" t="s">
        <v>73</v>
      </c>
      <c r="E18" s="103" t="s">
        <v>22</v>
      </c>
      <c r="F18" s="103" t="s">
        <v>74</v>
      </c>
      <c r="G18" s="103">
        <v>813</v>
      </c>
      <c r="H18" s="149">
        <f>(352.16+691.16)*1.077</f>
        <v>1123.65564</v>
      </c>
      <c r="I18" s="103">
        <v>813</v>
      </c>
      <c r="J18" s="139" t="s">
        <v>174</v>
      </c>
      <c r="K18" s="139">
        <v>50</v>
      </c>
      <c r="L18" s="142">
        <v>40650</v>
      </c>
      <c r="M18" s="142">
        <v>913245.07</v>
      </c>
      <c r="N18" s="103" t="s">
        <v>45</v>
      </c>
      <c r="O18" s="139" t="s">
        <v>37</v>
      </c>
      <c r="P18" s="103" t="s">
        <v>26</v>
      </c>
    </row>
    <row r="19" spans="1:16" s="141" customFormat="1" ht="34.5" customHeight="1">
      <c r="A19" s="103">
        <v>12</v>
      </c>
      <c r="B19" s="103" t="s">
        <v>76</v>
      </c>
      <c r="C19" s="103" t="s">
        <v>77</v>
      </c>
      <c r="D19" s="103" t="s">
        <v>78</v>
      </c>
      <c r="E19" s="103" t="s">
        <v>22</v>
      </c>
      <c r="F19" s="103" t="s">
        <v>74</v>
      </c>
      <c r="G19" s="103">
        <v>417</v>
      </c>
      <c r="H19" s="103">
        <v>417</v>
      </c>
      <c r="I19" s="103">
        <v>417</v>
      </c>
      <c r="J19" s="139" t="s">
        <v>174</v>
      </c>
      <c r="K19" s="139">
        <v>90</v>
      </c>
      <c r="L19" s="142">
        <v>37530</v>
      </c>
      <c r="M19" s="142">
        <v>151347.2</v>
      </c>
      <c r="N19" s="103" t="s">
        <v>45</v>
      </c>
      <c r="O19" s="139" t="s">
        <v>37</v>
      </c>
      <c r="P19" s="139" t="s">
        <v>46</v>
      </c>
    </row>
    <row r="20" spans="1:16" s="141" customFormat="1" ht="36">
      <c r="A20" s="139">
        <v>13</v>
      </c>
      <c r="B20" s="103" t="s">
        <v>80</v>
      </c>
      <c r="C20" s="103" t="s">
        <v>81</v>
      </c>
      <c r="D20" s="103" t="s">
        <v>82</v>
      </c>
      <c r="E20" s="103" t="s">
        <v>22</v>
      </c>
      <c r="F20" s="103" t="s">
        <v>23</v>
      </c>
      <c r="G20" s="103">
        <v>326</v>
      </c>
      <c r="H20" s="103">
        <v>326</v>
      </c>
      <c r="I20" s="103">
        <v>326</v>
      </c>
      <c r="J20" s="139" t="s">
        <v>174</v>
      </c>
      <c r="K20" s="139">
        <v>50</v>
      </c>
      <c r="L20" s="142">
        <v>16300</v>
      </c>
      <c r="M20" s="142">
        <v>215873.53</v>
      </c>
      <c r="N20" s="103" t="s">
        <v>84</v>
      </c>
      <c r="O20" s="139" t="s">
        <v>37</v>
      </c>
      <c r="P20" s="103" t="s">
        <v>32</v>
      </c>
    </row>
    <row r="21" spans="1:16" s="141" customFormat="1" ht="30" customHeight="1">
      <c r="A21" s="103">
        <v>14</v>
      </c>
      <c r="B21" s="103" t="s">
        <v>85</v>
      </c>
      <c r="C21" s="103" t="s">
        <v>86</v>
      </c>
      <c r="D21" s="103" t="s">
        <v>87</v>
      </c>
      <c r="E21" s="103" t="s">
        <v>22</v>
      </c>
      <c r="F21" s="103" t="s">
        <v>23</v>
      </c>
      <c r="G21" s="103">
        <v>42</v>
      </c>
      <c r="H21" s="103">
        <v>42</v>
      </c>
      <c r="I21" s="103">
        <v>42</v>
      </c>
      <c r="J21" s="139" t="s">
        <v>174</v>
      </c>
      <c r="K21" s="139">
        <v>50</v>
      </c>
      <c r="L21" s="142">
        <v>2100</v>
      </c>
      <c r="M21" s="142">
        <v>30959.61</v>
      </c>
      <c r="N21" s="103" t="s">
        <v>45</v>
      </c>
      <c r="O21" s="103"/>
      <c r="P21" s="103" t="s">
        <v>32</v>
      </c>
    </row>
    <row r="22" spans="1:16" s="141" customFormat="1" ht="48.75" customHeight="1">
      <c r="A22" s="139">
        <v>15</v>
      </c>
      <c r="B22" s="103" t="s">
        <v>89</v>
      </c>
      <c r="C22" s="103" t="s">
        <v>90</v>
      </c>
      <c r="D22" s="103" t="s">
        <v>91</v>
      </c>
      <c r="E22" s="103" t="s">
        <v>22</v>
      </c>
      <c r="F22" s="103" t="s">
        <v>92</v>
      </c>
      <c r="G22" s="103">
        <v>90</v>
      </c>
      <c r="H22" s="103">
        <v>90</v>
      </c>
      <c r="I22" s="103">
        <v>90</v>
      </c>
      <c r="J22" s="139" t="s">
        <v>174</v>
      </c>
      <c r="K22" s="139">
        <v>90</v>
      </c>
      <c r="L22" s="142">
        <v>8100</v>
      </c>
      <c r="M22" s="142">
        <v>52016</v>
      </c>
      <c r="N22" s="103" t="s">
        <v>45</v>
      </c>
      <c r="O22" s="103"/>
      <c r="P22" s="103" t="s">
        <v>94</v>
      </c>
    </row>
    <row r="23" spans="1:16" s="141" customFormat="1" ht="35.25" customHeight="1">
      <c r="A23" s="103">
        <v>16</v>
      </c>
      <c r="B23" s="103" t="s">
        <v>95</v>
      </c>
      <c r="C23" s="103" t="s">
        <v>96</v>
      </c>
      <c r="D23" s="103" t="s">
        <v>97</v>
      </c>
      <c r="E23" s="103" t="s">
        <v>22</v>
      </c>
      <c r="F23" s="103" t="s">
        <v>23</v>
      </c>
      <c r="G23" s="103">
        <v>155</v>
      </c>
      <c r="H23" s="103">
        <v>155</v>
      </c>
      <c r="I23" s="103">
        <v>155</v>
      </c>
      <c r="J23" s="139" t="s">
        <v>174</v>
      </c>
      <c r="K23" s="139">
        <v>50</v>
      </c>
      <c r="L23" s="142">
        <v>7750</v>
      </c>
      <c r="M23" s="142">
        <v>91064.36</v>
      </c>
      <c r="N23" s="103" t="s">
        <v>45</v>
      </c>
      <c r="O23" s="103"/>
      <c r="P23" s="103" t="s">
        <v>99</v>
      </c>
    </row>
    <row r="24" spans="1:16" s="141" customFormat="1" ht="38.25" customHeight="1">
      <c r="A24" s="139">
        <v>17</v>
      </c>
      <c r="B24" s="103" t="s">
        <v>100</v>
      </c>
      <c r="C24" s="103" t="s">
        <v>101</v>
      </c>
      <c r="D24" s="103" t="s">
        <v>102</v>
      </c>
      <c r="E24" s="103" t="s">
        <v>22</v>
      </c>
      <c r="F24" s="103" t="s">
        <v>23</v>
      </c>
      <c r="G24" s="103">
        <v>350</v>
      </c>
      <c r="H24" s="103">
        <v>350</v>
      </c>
      <c r="I24" s="103">
        <v>350</v>
      </c>
      <c r="J24" s="103" t="s">
        <v>176</v>
      </c>
      <c r="K24" s="103">
        <v>50</v>
      </c>
      <c r="L24" s="142">
        <v>17500</v>
      </c>
      <c r="M24" s="142">
        <v>229849.26</v>
      </c>
      <c r="N24" s="103" t="s">
        <v>84</v>
      </c>
      <c r="O24" s="139" t="s">
        <v>37</v>
      </c>
      <c r="P24" s="103" t="s">
        <v>99</v>
      </c>
    </row>
    <row r="25" spans="1:16" s="141" customFormat="1" ht="38.25" customHeight="1">
      <c r="A25" s="103">
        <v>18</v>
      </c>
      <c r="B25" s="103" t="s">
        <v>104</v>
      </c>
      <c r="C25" s="103" t="s">
        <v>105</v>
      </c>
      <c r="D25" s="103" t="s">
        <v>106</v>
      </c>
      <c r="E25" s="103" t="s">
        <v>22</v>
      </c>
      <c r="F25" s="103" t="s">
        <v>74</v>
      </c>
      <c r="G25" s="103">
        <v>566</v>
      </c>
      <c r="H25" s="150">
        <f>(280.52+398.4)*1.1</f>
        <v>746.812</v>
      </c>
      <c r="I25" s="103">
        <v>563</v>
      </c>
      <c r="J25" s="103" t="s">
        <v>176</v>
      </c>
      <c r="K25" s="103">
        <v>50</v>
      </c>
      <c r="L25" s="142">
        <v>28300</v>
      </c>
      <c r="M25" s="142">
        <v>524701.3</v>
      </c>
      <c r="N25" s="103" t="s">
        <v>84</v>
      </c>
      <c r="O25" s="103"/>
      <c r="P25" s="103" t="s">
        <v>26</v>
      </c>
    </row>
    <row r="26" spans="1:16" s="141" customFormat="1" ht="39" customHeight="1">
      <c r="A26" s="139">
        <v>19</v>
      </c>
      <c r="B26" s="103" t="s">
        <v>108</v>
      </c>
      <c r="C26" s="103" t="s">
        <v>109</v>
      </c>
      <c r="D26" s="103" t="s">
        <v>110</v>
      </c>
      <c r="E26" s="103" t="s">
        <v>111</v>
      </c>
      <c r="F26" s="103" t="s">
        <v>74</v>
      </c>
      <c r="G26" s="103">
        <v>495</v>
      </c>
      <c r="H26" s="150">
        <f>(174.84+398.54)*1.08</f>
        <v>619.2504</v>
      </c>
      <c r="I26" s="103">
        <v>455</v>
      </c>
      <c r="J26" s="139" t="s">
        <v>174</v>
      </c>
      <c r="K26" s="139">
        <v>50</v>
      </c>
      <c r="L26" s="142">
        <v>24750</v>
      </c>
      <c r="M26" s="142">
        <v>511695.76</v>
      </c>
      <c r="N26" s="103" t="s">
        <v>84</v>
      </c>
      <c r="O26" s="103"/>
      <c r="P26" s="103" t="s">
        <v>26</v>
      </c>
    </row>
    <row r="27" spans="1:16" s="141" customFormat="1" ht="38.25" customHeight="1">
      <c r="A27" s="103">
        <v>20</v>
      </c>
      <c r="B27" s="139" t="s">
        <v>113</v>
      </c>
      <c r="C27" s="139" t="s">
        <v>114</v>
      </c>
      <c r="D27" s="139" t="s">
        <v>115</v>
      </c>
      <c r="E27" s="139" t="s">
        <v>116</v>
      </c>
      <c r="F27" s="139" t="s">
        <v>74</v>
      </c>
      <c r="G27" s="139">
        <v>490</v>
      </c>
      <c r="H27" s="139">
        <v>709</v>
      </c>
      <c r="I27" s="139">
        <v>490</v>
      </c>
      <c r="J27" s="139" t="s">
        <v>174</v>
      </c>
      <c r="K27" s="139">
        <v>50</v>
      </c>
      <c r="L27" s="140">
        <v>24500</v>
      </c>
      <c r="M27" s="140">
        <v>534290</v>
      </c>
      <c r="N27" s="139" t="s">
        <v>84</v>
      </c>
      <c r="O27" s="139"/>
      <c r="P27" s="139" t="s">
        <v>26</v>
      </c>
    </row>
    <row r="28" spans="1:16" s="143" customFormat="1" ht="39.75" customHeight="1">
      <c r="A28" s="139">
        <v>21</v>
      </c>
      <c r="B28" s="103" t="s">
        <v>177</v>
      </c>
      <c r="C28" s="103"/>
      <c r="D28" s="103" t="s">
        <v>120</v>
      </c>
      <c r="E28" s="103" t="s">
        <v>178</v>
      </c>
      <c r="F28" s="103" t="s">
        <v>23</v>
      </c>
      <c r="G28" s="103">
        <v>546</v>
      </c>
      <c r="H28" s="103">
        <v>519</v>
      </c>
      <c r="I28" s="103">
        <v>519</v>
      </c>
      <c r="J28" s="103" t="s">
        <v>174</v>
      </c>
      <c r="K28" s="103">
        <v>50</v>
      </c>
      <c r="L28" s="142">
        <v>27300</v>
      </c>
      <c r="M28" s="142">
        <v>295511.4</v>
      </c>
      <c r="N28" s="103" t="s">
        <v>179</v>
      </c>
      <c r="O28" s="103" t="s">
        <v>37</v>
      </c>
      <c r="P28" s="103" t="s">
        <v>26</v>
      </c>
    </row>
    <row r="29" spans="1:16" s="143" customFormat="1" ht="48">
      <c r="A29" s="103">
        <v>22</v>
      </c>
      <c r="B29" s="103" t="s">
        <v>180</v>
      </c>
      <c r="C29" s="103" t="s">
        <v>126</v>
      </c>
      <c r="D29" s="103" t="s">
        <v>127</v>
      </c>
      <c r="E29" s="103" t="s">
        <v>181</v>
      </c>
      <c r="F29" s="103" t="s">
        <v>74</v>
      </c>
      <c r="G29" s="103">
        <v>524</v>
      </c>
      <c r="H29" s="149">
        <v>1002</v>
      </c>
      <c r="I29" s="103">
        <v>524</v>
      </c>
      <c r="J29" s="103" t="s">
        <v>176</v>
      </c>
      <c r="K29" s="103">
        <v>50</v>
      </c>
      <c r="L29" s="142">
        <v>26200</v>
      </c>
      <c r="M29" s="142">
        <v>869300</v>
      </c>
      <c r="N29" s="103" t="s">
        <v>179</v>
      </c>
      <c r="O29" s="103"/>
      <c r="P29" s="103" t="s">
        <v>26</v>
      </c>
    </row>
    <row r="30" spans="1:16" s="143" customFormat="1" ht="36.75" customHeight="1">
      <c r="A30" s="139">
        <v>23</v>
      </c>
      <c r="B30" s="103" t="s">
        <v>182</v>
      </c>
      <c r="C30" s="103" t="s">
        <v>130</v>
      </c>
      <c r="D30" s="103" t="s">
        <v>131</v>
      </c>
      <c r="E30" s="103" t="s">
        <v>181</v>
      </c>
      <c r="F30" s="103" t="s">
        <v>132</v>
      </c>
      <c r="G30" s="103">
        <v>279</v>
      </c>
      <c r="H30" s="150">
        <v>567</v>
      </c>
      <c r="I30" s="103">
        <v>279</v>
      </c>
      <c r="J30" s="103" t="s">
        <v>174</v>
      </c>
      <c r="K30" s="103">
        <v>90</v>
      </c>
      <c r="L30" s="142">
        <v>25110</v>
      </c>
      <c r="M30" s="142">
        <v>474422.01</v>
      </c>
      <c r="N30" s="103" t="s">
        <v>179</v>
      </c>
      <c r="O30" s="103"/>
      <c r="P30" s="103" t="s">
        <v>26</v>
      </c>
    </row>
    <row r="31" spans="1:16" s="141" customFormat="1" ht="24" customHeight="1">
      <c r="A31" s="103">
        <v>24</v>
      </c>
      <c r="B31" s="124" t="s">
        <v>134</v>
      </c>
      <c r="C31" s="124" t="s">
        <v>135</v>
      </c>
      <c r="D31" s="124"/>
      <c r="E31" s="124" t="s">
        <v>172</v>
      </c>
      <c r="F31" s="151" t="s">
        <v>138</v>
      </c>
      <c r="G31" s="124"/>
      <c r="H31" s="124">
        <v>16.43</v>
      </c>
      <c r="I31" s="124">
        <v>16.43</v>
      </c>
      <c r="J31" s="124"/>
      <c r="K31" s="124">
        <v>90</v>
      </c>
      <c r="L31" s="144"/>
      <c r="M31" s="144">
        <v>107178</v>
      </c>
      <c r="N31" s="124" t="s">
        <v>138</v>
      </c>
      <c r="O31" s="124"/>
      <c r="P31" s="148" t="s">
        <v>46</v>
      </c>
    </row>
    <row r="32" spans="1:16" s="141" customFormat="1" ht="24" customHeight="1">
      <c r="A32" s="139">
        <v>25</v>
      </c>
      <c r="B32" s="124" t="s">
        <v>140</v>
      </c>
      <c r="C32" s="124" t="s">
        <v>161</v>
      </c>
      <c r="D32" s="124"/>
      <c r="E32" s="103" t="s">
        <v>124</v>
      </c>
      <c r="F32" s="103" t="s">
        <v>50</v>
      </c>
      <c r="G32" s="103"/>
      <c r="H32" s="124"/>
      <c r="I32" s="103">
        <v>117.3</v>
      </c>
      <c r="J32" s="124"/>
      <c r="K32" s="124">
        <v>50</v>
      </c>
      <c r="L32" s="144"/>
      <c r="M32" s="144">
        <v>65000</v>
      </c>
      <c r="N32" s="124"/>
      <c r="O32" s="103" t="s">
        <v>141</v>
      </c>
      <c r="P32" s="139" t="s">
        <v>46</v>
      </c>
    </row>
    <row r="33" spans="1:16" s="141" customFormat="1" ht="36">
      <c r="A33" s="103">
        <v>26</v>
      </c>
      <c r="B33" s="146" t="s">
        <v>142</v>
      </c>
      <c r="C33" s="103" t="s">
        <v>143</v>
      </c>
      <c r="D33" s="146"/>
      <c r="E33" s="103" t="s">
        <v>124</v>
      </c>
      <c r="F33" s="146" t="s">
        <v>23</v>
      </c>
      <c r="G33" s="146"/>
      <c r="H33" s="146"/>
      <c r="I33" s="146"/>
      <c r="J33" s="146"/>
      <c r="K33" s="146">
        <v>50</v>
      </c>
      <c r="L33" s="147"/>
      <c r="M33" s="142">
        <v>10600</v>
      </c>
      <c r="N33" s="103"/>
      <c r="O33" s="103" t="s">
        <v>141</v>
      </c>
      <c r="P33" s="103" t="s">
        <v>32</v>
      </c>
    </row>
    <row r="34" spans="1:16" s="141" customFormat="1" ht="47.25" customHeight="1">
      <c r="A34" s="139">
        <v>27</v>
      </c>
      <c r="B34" s="103" t="s">
        <v>144</v>
      </c>
      <c r="C34" s="103" t="s">
        <v>114</v>
      </c>
      <c r="D34" s="103" t="s">
        <v>145</v>
      </c>
      <c r="E34" s="103" t="s">
        <v>167</v>
      </c>
      <c r="F34" s="146" t="s">
        <v>23</v>
      </c>
      <c r="G34" s="146"/>
      <c r="H34" s="146"/>
      <c r="I34" s="152"/>
      <c r="J34" s="103" t="s">
        <v>174</v>
      </c>
      <c r="K34" s="103">
        <v>50</v>
      </c>
      <c r="L34" s="153"/>
      <c r="M34" s="142"/>
      <c r="N34" s="103"/>
      <c r="O34" s="103" t="s">
        <v>146</v>
      </c>
      <c r="P34" s="103" t="s">
        <v>26</v>
      </c>
    </row>
    <row r="35" spans="1:16" s="141" customFormat="1" ht="33.75" customHeight="1">
      <c r="A35" s="103">
        <v>28</v>
      </c>
      <c r="B35" s="103" t="s">
        <v>147</v>
      </c>
      <c r="C35" s="103" t="s">
        <v>109</v>
      </c>
      <c r="D35" s="146" t="s">
        <v>148</v>
      </c>
      <c r="E35" s="103" t="s">
        <v>111</v>
      </c>
      <c r="F35" s="146" t="s">
        <v>23</v>
      </c>
      <c r="G35" s="146">
        <v>98</v>
      </c>
      <c r="H35" s="146">
        <v>95</v>
      </c>
      <c r="I35" s="146">
        <v>95</v>
      </c>
      <c r="J35" s="146"/>
      <c r="K35" s="146">
        <v>50</v>
      </c>
      <c r="L35" s="147">
        <v>4900</v>
      </c>
      <c r="M35" s="142">
        <v>17673</v>
      </c>
      <c r="N35" s="103" t="s">
        <v>84</v>
      </c>
      <c r="O35" s="103"/>
      <c r="P35" s="103" t="s">
        <v>26</v>
      </c>
    </row>
    <row r="36" spans="1:16" s="141" customFormat="1" ht="39.75" customHeight="1">
      <c r="A36" s="139">
        <v>29</v>
      </c>
      <c r="B36" s="103" t="s">
        <v>149</v>
      </c>
      <c r="C36" s="103" t="s">
        <v>130</v>
      </c>
      <c r="D36" s="146" t="s">
        <v>150</v>
      </c>
      <c r="E36" s="103" t="s">
        <v>111</v>
      </c>
      <c r="F36" s="146" t="s">
        <v>23</v>
      </c>
      <c r="G36" s="146">
        <v>76</v>
      </c>
      <c r="H36" s="146">
        <v>74</v>
      </c>
      <c r="I36" s="146">
        <v>74</v>
      </c>
      <c r="J36" s="146"/>
      <c r="K36" s="146">
        <v>90</v>
      </c>
      <c r="L36" s="147">
        <v>6840</v>
      </c>
      <c r="M36" s="142">
        <v>13706</v>
      </c>
      <c r="N36" s="103"/>
      <c r="O36" s="103"/>
      <c r="P36" s="103" t="s">
        <v>26</v>
      </c>
    </row>
    <row r="37" spans="1:16" s="141" customFormat="1" ht="72">
      <c r="A37" s="103">
        <v>30</v>
      </c>
      <c r="B37" s="103" t="s">
        <v>162</v>
      </c>
      <c r="C37" s="125" t="s">
        <v>164</v>
      </c>
      <c r="D37" s="103" t="s">
        <v>165</v>
      </c>
      <c r="E37" s="103" t="s">
        <v>168</v>
      </c>
      <c r="F37" s="103" t="s">
        <v>163</v>
      </c>
      <c r="G37" s="146">
        <v>966.22</v>
      </c>
      <c r="H37" s="103">
        <v>2899</v>
      </c>
      <c r="I37" s="146">
        <v>966.22</v>
      </c>
      <c r="J37" s="103" t="s">
        <v>183</v>
      </c>
      <c r="K37" s="103">
        <v>50</v>
      </c>
      <c r="L37" s="147">
        <v>48311</v>
      </c>
      <c r="M37" s="142">
        <v>1518385.5</v>
      </c>
      <c r="N37" s="103" t="s">
        <v>166</v>
      </c>
      <c r="O37" s="133"/>
      <c r="P37" s="103" t="s">
        <v>26</v>
      </c>
    </row>
    <row r="38" spans="1:16" ht="12.75">
      <c r="A38" s="131"/>
      <c r="B38" s="232" t="s">
        <v>156</v>
      </c>
      <c r="C38" s="233"/>
      <c r="D38" s="233"/>
      <c r="E38" s="233"/>
      <c r="F38" s="233"/>
      <c r="G38" s="234"/>
      <c r="H38" s="154"/>
      <c r="I38" s="154"/>
      <c r="J38" s="154"/>
      <c r="K38" s="154"/>
      <c r="L38" s="155">
        <f>SUM(L8:L37)</f>
        <v>486831</v>
      </c>
      <c r="M38" s="156">
        <f>SUM(M8:M37)</f>
        <v>8058330.1899999995</v>
      </c>
      <c r="N38" s="157"/>
      <c r="O38" s="157"/>
      <c r="P38" s="157"/>
    </row>
    <row r="39" spans="1:16" ht="12.75">
      <c r="A39" s="131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9"/>
      <c r="M39" s="160"/>
      <c r="N39" s="161"/>
      <c r="O39" s="161"/>
      <c r="P39" s="161"/>
    </row>
    <row r="40" spans="1:16" s="162" customFormat="1" ht="12.7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9"/>
      <c r="M40" s="160"/>
      <c r="N40" s="161"/>
      <c r="O40" s="161"/>
      <c r="P40" s="102"/>
    </row>
    <row r="41" spans="1:16" s="162" customFormat="1" ht="12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9"/>
      <c r="M41" s="160"/>
      <c r="N41" s="161"/>
      <c r="O41" s="161"/>
      <c r="P41" s="102"/>
    </row>
    <row r="42" spans="1:16" ht="12.75">
      <c r="A42" s="131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9"/>
      <c r="M42" s="160"/>
      <c r="N42" s="161" t="s">
        <v>186</v>
      </c>
      <c r="O42" s="161"/>
      <c r="P42" s="102"/>
    </row>
    <row r="43" ht="12.75">
      <c r="N43" s="130" t="s">
        <v>188</v>
      </c>
    </row>
    <row r="44" spans="5:14" ht="26.25" customHeight="1">
      <c r="E44" s="164"/>
      <c r="N44" s="163" t="s">
        <v>187</v>
      </c>
    </row>
    <row r="47" spans="5:8" ht="12.75">
      <c r="E47" s="235"/>
      <c r="F47" s="235"/>
      <c r="G47" s="235"/>
      <c r="H47" s="235"/>
    </row>
  </sheetData>
  <sheetProtection/>
  <mergeCells count="19">
    <mergeCell ref="F5:F6"/>
    <mergeCell ref="G5:G6"/>
    <mergeCell ref="P5:P6"/>
    <mergeCell ref="M5:M6"/>
    <mergeCell ref="N5:N6"/>
    <mergeCell ref="A5:A6"/>
    <mergeCell ref="B5:B6"/>
    <mergeCell ref="C5:C6"/>
    <mergeCell ref="D5:D6"/>
    <mergeCell ref="D2:I2"/>
    <mergeCell ref="O5:O6"/>
    <mergeCell ref="B38:G38"/>
    <mergeCell ref="E47:H47"/>
    <mergeCell ref="H5:I5"/>
    <mergeCell ref="L5:L6"/>
    <mergeCell ref="J5:J6"/>
    <mergeCell ref="M2:P2"/>
    <mergeCell ref="D3:I3"/>
    <mergeCell ref="E5:E6"/>
  </mergeCells>
  <printOptions/>
  <pageMargins left="0.4" right="0.25" top="0.47" bottom="0.55" header="0.27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Statia15</cp:lastModifiedBy>
  <cp:lastPrinted>2011-11-28T07:19:12Z</cp:lastPrinted>
  <dcterms:created xsi:type="dcterms:W3CDTF">2011-11-22T07:44:09Z</dcterms:created>
  <dcterms:modified xsi:type="dcterms:W3CDTF">2011-11-28T07:19:23Z</dcterms:modified>
  <cp:category/>
  <cp:version/>
  <cp:contentType/>
  <cp:contentStatus/>
</cp:coreProperties>
</file>